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5" yWindow="-15" windowWidth="12270" windowHeight="3330" tabRatio="786"/>
  </bookViews>
  <sheets>
    <sheet name="Opening" sheetId="4" r:id="rId1"/>
    <sheet name="July Purchases" sheetId="6" r:id="rId2"/>
    <sheet name="August Purchases" sheetId="9" r:id="rId3"/>
    <sheet name="September Purchases" sheetId="8" r:id="rId4"/>
    <sheet name="Ending" sheetId="7" r:id="rId5"/>
    <sheet name="Qtr 3" sheetId="1" r:id="rId6"/>
  </sheets>
  <calcPr calcId="124519"/>
</workbook>
</file>

<file path=xl/calcChain.xml><?xml version="1.0" encoding="utf-8"?>
<calcChain xmlns="http://schemas.openxmlformats.org/spreadsheetml/2006/main">
  <c r="N28" i="8"/>
  <c r="N27"/>
  <c r="N26"/>
  <c r="N25"/>
  <c r="N24"/>
  <c r="N23"/>
  <c r="N22"/>
  <c r="N21"/>
  <c r="N20"/>
  <c r="N19"/>
  <c r="N18"/>
  <c r="N17"/>
  <c r="N16"/>
  <c r="N15"/>
  <c r="N14"/>
  <c r="N13"/>
  <c r="C30"/>
  <c r="D30"/>
  <c r="E30"/>
  <c r="F30"/>
  <c r="G30"/>
  <c r="H30"/>
  <c r="I30"/>
  <c r="J30"/>
  <c r="K30"/>
  <c r="L30"/>
  <c r="M30"/>
  <c r="N30"/>
  <c r="N28" i="9"/>
  <c r="N27"/>
  <c r="N26"/>
  <c r="N25"/>
  <c r="N24"/>
  <c r="N23"/>
  <c r="N22"/>
  <c r="N21"/>
  <c r="N20"/>
  <c r="N19"/>
  <c r="N18"/>
  <c r="N17"/>
  <c r="N16"/>
  <c r="N15"/>
  <c r="N14"/>
  <c r="N13"/>
  <c r="N28" i="6"/>
  <c r="N27"/>
  <c r="N26"/>
  <c r="N25"/>
  <c r="N24"/>
  <c r="N23"/>
  <c r="N22"/>
  <c r="N21"/>
  <c r="N20"/>
  <c r="N19"/>
  <c r="N18"/>
  <c r="N17"/>
  <c r="N16"/>
  <c r="N15"/>
  <c r="N14"/>
  <c r="N13"/>
  <c r="C30" i="9"/>
  <c r="D30"/>
  <c r="E30"/>
  <c r="F30"/>
  <c r="G30"/>
  <c r="H30"/>
  <c r="I30"/>
  <c r="J30"/>
  <c r="K30"/>
  <c r="L30"/>
  <c r="M30"/>
  <c r="N30"/>
  <c r="N28" i="7"/>
  <c r="N27"/>
  <c r="N26"/>
  <c r="N25"/>
  <c r="N24"/>
  <c r="N23"/>
  <c r="N22"/>
  <c r="N21"/>
  <c r="N20"/>
  <c r="N19"/>
  <c r="N18"/>
  <c r="N17"/>
  <c r="N16"/>
  <c r="N15"/>
  <c r="N14"/>
  <c r="N13"/>
  <c r="C30" i="6"/>
  <c r="D30"/>
  <c r="E30"/>
  <c r="F30"/>
  <c r="G30"/>
  <c r="H30"/>
  <c r="I30"/>
  <c r="J30"/>
  <c r="K30"/>
  <c r="L30"/>
  <c r="M30"/>
  <c r="N30"/>
  <c r="N14" i="4"/>
  <c r="N15"/>
  <c r="N16"/>
  <c r="N17"/>
  <c r="N18"/>
  <c r="N19"/>
  <c r="N20"/>
  <c r="N21"/>
  <c r="N22"/>
  <c r="N23"/>
  <c r="N24"/>
  <c r="N25"/>
  <c r="N26"/>
  <c r="N27"/>
  <c r="N28"/>
  <c r="N13"/>
  <c r="C30"/>
  <c r="D30"/>
  <c r="E30"/>
  <c r="F30"/>
  <c r="G30"/>
  <c r="H30"/>
  <c r="I30"/>
  <c r="J30"/>
  <c r="K30"/>
  <c r="L30"/>
  <c r="M30"/>
  <c r="E14" i="1"/>
  <c r="E15"/>
  <c r="E16"/>
  <c r="E17"/>
  <c r="E18"/>
  <c r="E19"/>
  <c r="E20"/>
  <c r="E21"/>
  <c r="E22"/>
  <c r="E23"/>
  <c r="E24"/>
  <c r="E25"/>
  <c r="E26"/>
  <c r="E27"/>
  <c r="E28"/>
  <c r="E13"/>
  <c r="C30" i="7"/>
  <c r="N30" s="1"/>
  <c r="D30"/>
  <c r="E30"/>
  <c r="F30"/>
  <c r="G30"/>
  <c r="H30"/>
  <c r="I30"/>
  <c r="J30"/>
  <c r="K30"/>
  <c r="L30"/>
  <c r="M30"/>
  <c r="D30" i="1"/>
  <c r="E30"/>
  <c r="F30"/>
  <c r="C30"/>
  <c r="N30" i="4" l="1"/>
</calcChain>
</file>

<file path=xl/sharedStrings.xml><?xml version="1.0" encoding="utf-8"?>
<sst xmlns="http://schemas.openxmlformats.org/spreadsheetml/2006/main" count="172" uniqueCount="40">
  <si>
    <t>Three Sisters, OR</t>
  </si>
  <si>
    <t>Larkspur 1, CA</t>
  </si>
  <si>
    <t>Larkspur 2, CA</t>
  </si>
  <si>
    <t>San Francisco, CA</t>
  </si>
  <si>
    <t>San Diego, CA</t>
  </si>
  <si>
    <t>Bend, OR</t>
  </si>
  <si>
    <t>Eugene, OR</t>
  </si>
  <si>
    <t>Seattle 2, WA</t>
  </si>
  <si>
    <t>Seattle 1, WA</t>
  </si>
  <si>
    <t>Redmond, WA</t>
  </si>
  <si>
    <t>Olympia, WA</t>
  </si>
  <si>
    <t>Spokane, WA</t>
  </si>
  <si>
    <t>Salem, OR</t>
  </si>
  <si>
    <t>Totals</t>
  </si>
  <si>
    <t>Portland 1, OR</t>
  </si>
  <si>
    <t>Portland 2, OR</t>
  </si>
  <si>
    <t>San Bernardino, CA</t>
  </si>
  <si>
    <t>Eggs</t>
  </si>
  <si>
    <t>Herbs and
Spices</t>
  </si>
  <si>
    <t>Inventory as of July 1st</t>
  </si>
  <si>
    <t>Inventory Report - 3rd Qtr</t>
  </si>
  <si>
    <t>Opening 
Inventory</t>
  </si>
  <si>
    <t>Purchases</t>
  </si>
  <si>
    <t>Goods for Sale</t>
  </si>
  <si>
    <t>Ending 
Inventory</t>
  </si>
  <si>
    <t>Fruit</t>
  </si>
  <si>
    <t>Yeast</t>
  </si>
  <si>
    <t>Cornmeal</t>
  </si>
  <si>
    <t>Butter</t>
  </si>
  <si>
    <t>Oil</t>
  </si>
  <si>
    <t>Flours</t>
  </si>
  <si>
    <t>Milk
Buttermilk</t>
  </si>
  <si>
    <t>Sugars</t>
  </si>
  <si>
    <t>Oats</t>
  </si>
  <si>
    <t>Total Inventory</t>
  </si>
  <si>
    <t>Purchases - July</t>
  </si>
  <si>
    <t>Purchases - August</t>
  </si>
  <si>
    <t>Purchases - September</t>
  </si>
  <si>
    <t>Inventory as of September 30th</t>
  </si>
  <si>
    <t>Total Purchases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</si>
</sst>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8"/>
      <color indexed="9"/>
      <name val="Architect"/>
      <family val="2"/>
    </font>
    <font>
      <sz val="11"/>
      <color theme="0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8"/>
      <color indexed="9"/>
      <name val="Gill Sans MT"/>
      <family val="2"/>
      <scheme val="major"/>
    </font>
    <font>
      <sz val="10"/>
      <color indexed="9"/>
      <name val="Gill Sans MT"/>
      <family val="2"/>
      <scheme val="major"/>
    </font>
    <font>
      <sz val="10"/>
      <name val="Gill Sans MT"/>
      <family val="2"/>
      <scheme val="major"/>
    </font>
    <font>
      <sz val="12"/>
      <name val="Gill Sans M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</cellStyleXfs>
  <cellXfs count="16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0" fillId="0" borderId="0" xfId="0" applyNumberFormat="1"/>
    <xf numFmtId="44" fontId="0" fillId="0" borderId="0" xfId="0" applyNumberFormat="1"/>
    <xf numFmtId="0" fontId="7" fillId="2" borderId="0" xfId="0" applyFont="1" applyFill="1"/>
    <xf numFmtId="0" fontId="8" fillId="2" borderId="0" xfId="0" applyFont="1" applyFill="1"/>
    <xf numFmtId="0" fontId="9" fillId="0" borderId="0" xfId="0" applyFont="1"/>
    <xf numFmtId="0" fontId="5" fillId="5" borderId="0" xfId="4"/>
    <xf numFmtId="164" fontId="9" fillId="6" borderId="0" xfId="1" applyNumberFormat="1" applyFont="1" applyFill="1"/>
    <xf numFmtId="0" fontId="10" fillId="7" borderId="0" xfId="0" applyFont="1" applyFill="1" applyAlignment="1">
      <alignment horizontal="center" wrapText="1"/>
    </xf>
    <xf numFmtId="0" fontId="10" fillId="7" borderId="0" xfId="0" applyFont="1" applyFill="1" applyAlignment="1">
      <alignment horizontal="center"/>
    </xf>
    <xf numFmtId="164" fontId="6" fillId="3" borderId="0" xfId="2" applyNumberFormat="1"/>
    <xf numFmtId="44" fontId="6" fillId="3" borderId="0" xfId="2" applyNumberFormat="1"/>
    <xf numFmtId="0" fontId="6" fillId="4" borderId="0" xfId="3" applyAlignment="1">
      <alignment wrapText="1"/>
    </xf>
    <xf numFmtId="0" fontId="6" fillId="4" borderId="0" xfId="3"/>
  </cellXfs>
  <cellStyles count="5">
    <cellStyle name="20% - Accent2" xfId="2" builtinId="34"/>
    <cellStyle name="40% - Accent2" xfId="3" builtinId="35"/>
    <cellStyle name="Accent4" xfId="4" builtinId="41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0" y="19050"/>
          <a:ext cx="2038350" cy="1323975"/>
          <a:chOff x="0" y="0"/>
          <a:chExt cx="261" cy="181"/>
        </a:xfrm>
      </xdr:grpSpPr>
      <xdr:pic>
        <xdr:nvPicPr>
          <xdr:cNvPr id="4098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4099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4100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6145" name="Group 1"/>
        <xdr:cNvGrpSpPr>
          <a:grpSpLocks/>
        </xdr:cNvGrpSpPr>
      </xdr:nvGrpSpPr>
      <xdr:grpSpPr bwMode="auto">
        <a:xfrm>
          <a:off x="0" y="19050"/>
          <a:ext cx="2038350" cy="1323975"/>
          <a:chOff x="0" y="0"/>
          <a:chExt cx="261" cy="181"/>
        </a:xfrm>
      </xdr:grpSpPr>
      <xdr:pic>
        <xdr:nvPicPr>
          <xdr:cNvPr id="614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614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614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9217" name="Group 1"/>
        <xdr:cNvGrpSpPr>
          <a:grpSpLocks/>
        </xdr:cNvGrpSpPr>
      </xdr:nvGrpSpPr>
      <xdr:grpSpPr bwMode="auto">
        <a:xfrm>
          <a:off x="0" y="19050"/>
          <a:ext cx="2038350" cy="1323975"/>
          <a:chOff x="0" y="0"/>
          <a:chExt cx="261" cy="181"/>
        </a:xfrm>
      </xdr:grpSpPr>
      <xdr:pic>
        <xdr:nvPicPr>
          <xdr:cNvPr id="9218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9219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9220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8193" name="Group 1"/>
        <xdr:cNvGrpSpPr>
          <a:grpSpLocks/>
        </xdr:cNvGrpSpPr>
      </xdr:nvGrpSpPr>
      <xdr:grpSpPr bwMode="auto">
        <a:xfrm>
          <a:off x="0" y="19050"/>
          <a:ext cx="2038350" cy="1323975"/>
          <a:chOff x="0" y="0"/>
          <a:chExt cx="261" cy="181"/>
        </a:xfrm>
      </xdr:grpSpPr>
      <xdr:pic>
        <xdr:nvPicPr>
          <xdr:cNvPr id="8194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8195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8196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7169" name="Group 1"/>
        <xdr:cNvGrpSpPr>
          <a:grpSpLocks/>
        </xdr:cNvGrpSpPr>
      </xdr:nvGrpSpPr>
      <xdr:grpSpPr bwMode="auto">
        <a:xfrm>
          <a:off x="0" y="19050"/>
          <a:ext cx="2038350" cy="1323975"/>
          <a:chOff x="0" y="0"/>
          <a:chExt cx="261" cy="181"/>
        </a:xfrm>
      </xdr:grpSpPr>
      <xdr:pic>
        <xdr:nvPicPr>
          <xdr:cNvPr id="7170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7171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7172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9050"/>
          <a:ext cx="2038350" cy="1552575"/>
          <a:chOff x="0" y="0"/>
          <a:chExt cx="261" cy="181"/>
        </a:xfrm>
      </xdr:grpSpPr>
      <xdr:pic>
        <xdr:nvPicPr>
          <xdr:cNvPr id="102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6:N30"/>
  <sheetViews>
    <sheetView tabSelected="1" topLeftCell="B11" workbookViewId="0">
      <selection activeCell="C13" sqref="C13"/>
    </sheetView>
  </sheetViews>
  <sheetFormatPr defaultRowHeight="12.75"/>
  <cols>
    <col min="2" max="2" width="16.85546875" bestFit="1" customWidth="1"/>
    <col min="3" max="3" width="12.7109375" customWidth="1"/>
    <col min="4" max="4" width="12.28515625" customWidth="1"/>
    <col min="5" max="5" width="10" customWidth="1"/>
    <col min="6" max="6" width="11.42578125" bestFit="1" customWidth="1"/>
    <col min="7" max="12" width="11.42578125" customWidth="1"/>
    <col min="13" max="13" width="12" customWidth="1"/>
    <col min="14" max="14" width="12.42578125" bestFit="1" customWidth="1"/>
    <col min="15" max="15" width="10.42578125" bestFit="1" customWidth="1"/>
  </cols>
  <sheetData>
    <row r="6" spans="1:14">
      <c r="D6" s="3"/>
    </row>
    <row r="11" spans="1:14" ht="23.25">
      <c r="A11" s="2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9" customHeight="1">
      <c r="A12" s="8"/>
      <c r="B12" s="8"/>
      <c r="C12" s="14" t="s">
        <v>30</v>
      </c>
      <c r="D12" s="14" t="s">
        <v>31</v>
      </c>
      <c r="E12" s="14" t="s">
        <v>17</v>
      </c>
      <c r="F12" s="15" t="s">
        <v>32</v>
      </c>
      <c r="G12" s="14" t="s">
        <v>28</v>
      </c>
      <c r="H12" s="14" t="s">
        <v>29</v>
      </c>
      <c r="I12" s="14" t="s">
        <v>33</v>
      </c>
      <c r="J12" s="14" t="s">
        <v>27</v>
      </c>
      <c r="K12" s="14" t="s">
        <v>26</v>
      </c>
      <c r="L12" s="15" t="s">
        <v>25</v>
      </c>
      <c r="M12" s="14" t="s">
        <v>18</v>
      </c>
      <c r="N12" s="14" t="s">
        <v>34</v>
      </c>
    </row>
    <row r="13" spans="1:14" ht="17.25">
      <c r="A13" s="8"/>
      <c r="B13" s="8" t="s">
        <v>5</v>
      </c>
      <c r="C13" s="12">
        <v>1128.92</v>
      </c>
      <c r="D13" s="12">
        <v>52.81</v>
      </c>
      <c r="E13" s="12">
        <v>38.520000000000003</v>
      </c>
      <c r="F13" s="12">
        <v>397.41</v>
      </c>
      <c r="G13" s="12">
        <v>987.55</v>
      </c>
      <c r="H13" s="12">
        <v>74.81</v>
      </c>
      <c r="I13" s="12">
        <v>277.45</v>
      </c>
      <c r="J13" s="12">
        <v>974.52</v>
      </c>
      <c r="K13" s="12">
        <v>1875.21</v>
      </c>
      <c r="L13" s="12">
        <v>1025.98</v>
      </c>
      <c r="M13" s="12">
        <v>748.61</v>
      </c>
      <c r="N13" s="13">
        <f>SUM(C13:M13)</f>
        <v>7581.79</v>
      </c>
    </row>
    <row r="14" spans="1:14" ht="17.25">
      <c r="A14" s="8"/>
      <c r="B14" s="8" t="s">
        <v>6</v>
      </c>
      <c r="C14" s="12">
        <v>1122.2594800641975</v>
      </c>
      <c r="D14" s="12">
        <v>78.55</v>
      </c>
      <c r="E14" s="12">
        <v>121.65</v>
      </c>
      <c r="F14" s="12">
        <v>218.74</v>
      </c>
      <c r="G14" s="12">
        <v>651.94078377644234</v>
      </c>
      <c r="H14" s="12">
        <v>281.28062208497028</v>
      </c>
      <c r="I14" s="12">
        <v>420.35522547669092</v>
      </c>
      <c r="J14" s="12">
        <v>246.04971469252871</v>
      </c>
      <c r="K14" s="12">
        <v>551.00980105763324</v>
      </c>
      <c r="L14" s="12">
        <v>2189.52</v>
      </c>
      <c r="M14" s="12">
        <v>622.12</v>
      </c>
      <c r="N14" s="13">
        <f t="shared" ref="N14:N30" si="0">SUM(C14:M14)</f>
        <v>6503.4756271524629</v>
      </c>
    </row>
    <row r="15" spans="1:14" ht="17.25">
      <c r="A15" s="8"/>
      <c r="B15" s="8" t="s">
        <v>1</v>
      </c>
      <c r="C15" s="12">
        <v>1115.6382565584479</v>
      </c>
      <c r="D15" s="12">
        <v>112.98</v>
      </c>
      <c r="E15" s="12">
        <v>98.41</v>
      </c>
      <c r="F15" s="12">
        <v>785.25</v>
      </c>
      <c r="G15" s="12">
        <v>415.22</v>
      </c>
      <c r="H15" s="12">
        <v>119.41</v>
      </c>
      <c r="I15" s="12">
        <v>417.87516988426074</v>
      </c>
      <c r="J15" s="12">
        <v>552.41</v>
      </c>
      <c r="K15" s="12">
        <v>774.21</v>
      </c>
      <c r="L15" s="12">
        <v>321.54000000000002</v>
      </c>
      <c r="M15" s="12">
        <v>524.12</v>
      </c>
      <c r="N15" s="13">
        <f t="shared" si="0"/>
        <v>5237.0634264427081</v>
      </c>
    </row>
    <row r="16" spans="1:14" ht="17.25">
      <c r="A16" s="8"/>
      <c r="B16" s="8" t="s">
        <v>2</v>
      </c>
      <c r="C16" s="12">
        <v>789.42</v>
      </c>
      <c r="D16" s="12">
        <v>121.34</v>
      </c>
      <c r="E16" s="12">
        <v>37.842221664067779</v>
      </c>
      <c r="F16" s="12">
        <v>564.22</v>
      </c>
      <c r="G16" s="12">
        <v>556.84</v>
      </c>
      <c r="H16" s="12">
        <v>34.119999999999997</v>
      </c>
      <c r="I16" s="12">
        <v>521.41</v>
      </c>
      <c r="J16" s="12">
        <v>402.94</v>
      </c>
      <c r="K16" s="12">
        <v>231.65</v>
      </c>
      <c r="L16" s="12">
        <v>1007.9273775415435</v>
      </c>
      <c r="M16" s="12">
        <v>403.97455790449914</v>
      </c>
      <c r="N16" s="13">
        <f t="shared" si="0"/>
        <v>4671.6841571101104</v>
      </c>
    </row>
    <row r="17" spans="1:14" ht="17.25">
      <c r="A17" s="8"/>
      <c r="B17" s="8" t="s">
        <v>10</v>
      </c>
      <c r="C17" s="12">
        <v>1102.5127728242683</v>
      </c>
      <c r="D17" s="12">
        <v>56.41</v>
      </c>
      <c r="E17" s="12">
        <v>141.52000000000001</v>
      </c>
      <c r="F17" s="12">
        <v>445.85</v>
      </c>
      <c r="G17" s="12">
        <v>875.22</v>
      </c>
      <c r="H17" s="12">
        <v>21.74</v>
      </c>
      <c r="I17" s="12">
        <v>131.21</v>
      </c>
      <c r="J17" s="12">
        <v>1021.77</v>
      </c>
      <c r="K17" s="12">
        <v>1098.52</v>
      </c>
      <c r="L17" s="12">
        <v>541.32000000000005</v>
      </c>
      <c r="M17" s="12">
        <v>655.52</v>
      </c>
      <c r="N17" s="13">
        <f t="shared" si="0"/>
        <v>6091.5927728242677</v>
      </c>
    </row>
    <row r="18" spans="1:14" ht="17.25">
      <c r="A18" s="8"/>
      <c r="B18" s="8" t="s">
        <v>14</v>
      </c>
      <c r="C18" s="12">
        <v>1234.22</v>
      </c>
      <c r="D18" s="12">
        <v>121.85</v>
      </c>
      <c r="E18" s="12">
        <v>41.95</v>
      </c>
      <c r="F18" s="12">
        <v>1025.98</v>
      </c>
      <c r="G18" s="12">
        <v>636.69085607358545</v>
      </c>
      <c r="H18" s="12">
        <v>145.55000000000001</v>
      </c>
      <c r="I18" s="12">
        <v>210.41</v>
      </c>
      <c r="J18" s="12">
        <v>456.21</v>
      </c>
      <c r="K18" s="12">
        <v>538.12080893012762</v>
      </c>
      <c r="L18" s="12">
        <v>311.58</v>
      </c>
      <c r="M18" s="12">
        <v>412.75</v>
      </c>
      <c r="N18" s="13">
        <f t="shared" si="0"/>
        <v>5135.3116650037136</v>
      </c>
    </row>
    <row r="19" spans="1:14" ht="17.25">
      <c r="A19" s="8"/>
      <c r="B19" s="8" t="s">
        <v>15</v>
      </c>
      <c r="C19" s="12">
        <v>858.22</v>
      </c>
      <c r="D19" s="12">
        <v>50.967914224508782</v>
      </c>
      <c r="E19" s="12">
        <v>56.74</v>
      </c>
      <c r="F19" s="12">
        <v>223.88</v>
      </c>
      <c r="G19" s="12">
        <v>1022.41</v>
      </c>
      <c r="H19" s="12">
        <v>312.87</v>
      </c>
      <c r="I19" s="12">
        <v>408.10040768478575</v>
      </c>
      <c r="J19" s="12">
        <v>984.55</v>
      </c>
      <c r="K19" s="12">
        <v>888.21</v>
      </c>
      <c r="L19" s="12">
        <v>1200.74</v>
      </c>
      <c r="M19" s="12">
        <v>1098.4100000000001</v>
      </c>
      <c r="N19" s="13">
        <f t="shared" si="0"/>
        <v>7105.0983219092941</v>
      </c>
    </row>
    <row r="20" spans="1:14" ht="17.25">
      <c r="A20" s="8"/>
      <c r="B20" s="8" t="s">
        <v>9</v>
      </c>
      <c r="C20" s="12">
        <v>1083.1135186054505</v>
      </c>
      <c r="D20" s="12">
        <v>50.667208409412389</v>
      </c>
      <c r="E20" s="12">
        <v>141.97999999999999</v>
      </c>
      <c r="F20" s="12">
        <v>381.28489479236089</v>
      </c>
      <c r="G20" s="12">
        <v>895.66</v>
      </c>
      <c r="H20" s="12">
        <v>271.46916529905769</v>
      </c>
      <c r="I20" s="12">
        <v>375.84</v>
      </c>
      <c r="J20" s="12">
        <v>478.98</v>
      </c>
      <c r="K20" s="12">
        <v>778.51</v>
      </c>
      <c r="L20" s="12">
        <v>984.35035947526842</v>
      </c>
      <c r="M20" s="12">
        <v>552.12</v>
      </c>
      <c r="N20" s="13">
        <f t="shared" si="0"/>
        <v>5993.9751465815498</v>
      </c>
    </row>
    <row r="21" spans="1:14" ht="17.25">
      <c r="A21" s="8"/>
      <c r="B21" s="8" t="s">
        <v>12</v>
      </c>
      <c r="C21" s="12">
        <v>1076.7232525251181</v>
      </c>
      <c r="D21" s="12">
        <v>132.99</v>
      </c>
      <c r="E21" s="12">
        <v>78.97</v>
      </c>
      <c r="F21" s="12">
        <v>411.22</v>
      </c>
      <c r="G21" s="12">
        <v>1024.74</v>
      </c>
      <c r="H21" s="12">
        <v>269.86752320977763</v>
      </c>
      <c r="I21" s="12">
        <v>522</v>
      </c>
      <c r="J21" s="12">
        <v>514.89</v>
      </c>
      <c r="K21" s="12">
        <v>556.21</v>
      </c>
      <c r="L21" s="12">
        <v>578.41</v>
      </c>
      <c r="M21" s="12">
        <v>1254.8499999999999</v>
      </c>
      <c r="N21" s="13">
        <f t="shared" si="0"/>
        <v>6420.8707757348966</v>
      </c>
    </row>
    <row r="22" spans="1:14" ht="17.25">
      <c r="A22" s="8"/>
      <c r="B22" s="8" t="s">
        <v>16</v>
      </c>
      <c r="C22" s="12">
        <v>1070.3706884029609</v>
      </c>
      <c r="D22" s="12">
        <v>50.071108718563188</v>
      </c>
      <c r="E22" s="12">
        <v>36.5222326801563</v>
      </c>
      <c r="F22" s="12">
        <v>376.79907812619194</v>
      </c>
      <c r="G22" s="12">
        <v>948.52</v>
      </c>
      <c r="H22" s="12">
        <v>421.21</v>
      </c>
      <c r="I22" s="12">
        <v>491.52</v>
      </c>
      <c r="J22" s="12">
        <v>410.25</v>
      </c>
      <c r="K22" s="12">
        <v>987.52</v>
      </c>
      <c r="L22" s="12">
        <v>1325.85</v>
      </c>
      <c r="M22" s="12">
        <v>389.88336709260301</v>
      </c>
      <c r="N22" s="13">
        <f t="shared" si="0"/>
        <v>6508.5164750204749</v>
      </c>
    </row>
    <row r="23" spans="1:14" ht="17.25">
      <c r="A23" s="8"/>
      <c r="B23" s="8" t="s">
        <v>4</v>
      </c>
      <c r="C23" s="12">
        <v>775.52</v>
      </c>
      <c r="D23" s="12">
        <v>32.81</v>
      </c>
      <c r="E23" s="12">
        <v>12.99</v>
      </c>
      <c r="F23" s="12">
        <v>564.88</v>
      </c>
      <c r="G23" s="12">
        <v>618.12910173329942</v>
      </c>
      <c r="H23" s="12">
        <v>166.51</v>
      </c>
      <c r="I23" s="12">
        <v>341.52</v>
      </c>
      <c r="J23" s="12">
        <v>317.85000000000002</v>
      </c>
      <c r="K23" s="12">
        <v>441.58</v>
      </c>
      <c r="L23" s="12">
        <v>967.03023100643566</v>
      </c>
      <c r="M23" s="12">
        <v>387.58309254776538</v>
      </c>
      <c r="N23" s="13">
        <f t="shared" si="0"/>
        <v>4626.4024252875006</v>
      </c>
    </row>
    <row r="24" spans="1:14" ht="17.25">
      <c r="A24" s="8"/>
      <c r="B24" s="8" t="s">
        <v>3</v>
      </c>
      <c r="C24" s="12">
        <v>1057.7777775937575</v>
      </c>
      <c r="D24" s="12">
        <v>145.55000000000001</v>
      </c>
      <c r="E24" s="12">
        <v>155.84</v>
      </c>
      <c r="F24" s="12">
        <v>744.25</v>
      </c>
      <c r="G24" s="12">
        <v>412.32</v>
      </c>
      <c r="H24" s="12">
        <v>265.11907147552853</v>
      </c>
      <c r="I24" s="12">
        <v>489.52</v>
      </c>
      <c r="J24" s="12">
        <v>1092.8499999999999</v>
      </c>
      <c r="K24" s="12">
        <v>798.54</v>
      </c>
      <c r="L24" s="12">
        <v>961.3248452110364</v>
      </c>
      <c r="M24" s="12">
        <v>1594.22</v>
      </c>
      <c r="N24" s="13">
        <f t="shared" si="0"/>
        <v>7717.3116942803226</v>
      </c>
    </row>
    <row r="25" spans="1:14" ht="17.25">
      <c r="A25" s="8"/>
      <c r="B25" s="8" t="s">
        <v>8</v>
      </c>
      <c r="C25" s="12">
        <v>2011.85</v>
      </c>
      <c r="D25" s="12">
        <v>49.190082946352661</v>
      </c>
      <c r="E25" s="12">
        <v>35.879606042293219</v>
      </c>
      <c r="F25" s="12">
        <v>109.55</v>
      </c>
      <c r="G25" s="12">
        <v>874.21</v>
      </c>
      <c r="H25" s="12">
        <v>321.85000000000002</v>
      </c>
      <c r="I25" s="12">
        <v>501.21</v>
      </c>
      <c r="J25" s="12">
        <v>230.54416644672884</v>
      </c>
      <c r="K25" s="12">
        <v>1355.47</v>
      </c>
      <c r="L25" s="12">
        <v>1032.98</v>
      </c>
      <c r="M25" s="12">
        <v>322.58</v>
      </c>
      <c r="N25" s="13">
        <f t="shared" si="0"/>
        <v>6845.3138554353754</v>
      </c>
    </row>
    <row r="26" spans="1:14" ht="17.25">
      <c r="A26" s="8"/>
      <c r="B26" s="8" t="s">
        <v>7</v>
      </c>
      <c r="C26" s="12">
        <v>1251.96</v>
      </c>
      <c r="D26" s="12">
        <v>87.22</v>
      </c>
      <c r="E26" s="12">
        <v>56.94</v>
      </c>
      <c r="F26" s="12">
        <v>984.55</v>
      </c>
      <c r="G26" s="12">
        <v>607.2528163240554</v>
      </c>
      <c r="H26" s="12">
        <v>462.55</v>
      </c>
      <c r="I26" s="12">
        <v>131.54</v>
      </c>
      <c r="J26" s="12">
        <v>131.81</v>
      </c>
      <c r="K26" s="12">
        <v>778.54</v>
      </c>
      <c r="L26" s="12">
        <v>950.01485871236241</v>
      </c>
      <c r="M26" s="12">
        <v>380.76337750356777</v>
      </c>
      <c r="N26" s="13">
        <f t="shared" si="0"/>
        <v>5823.1410525399851</v>
      </c>
    </row>
    <row r="27" spans="1:14" ht="17.25">
      <c r="A27" s="8"/>
      <c r="B27" s="8" t="s">
        <v>11</v>
      </c>
      <c r="C27" s="12">
        <v>984.52</v>
      </c>
      <c r="D27" s="12">
        <v>72.150000000000006</v>
      </c>
      <c r="E27" s="12">
        <v>41.27</v>
      </c>
      <c r="F27" s="12">
        <v>231.74</v>
      </c>
      <c r="G27" s="12">
        <v>1022.54</v>
      </c>
      <c r="H27" s="12">
        <v>141.35</v>
      </c>
      <c r="I27" s="12">
        <v>564.21</v>
      </c>
      <c r="J27" s="12">
        <v>651.41</v>
      </c>
      <c r="K27" s="12">
        <v>510.21218571599286</v>
      </c>
      <c r="L27" s="12">
        <v>441.25</v>
      </c>
      <c r="M27" s="12">
        <v>774.54</v>
      </c>
      <c r="N27" s="13">
        <f t="shared" si="0"/>
        <v>5435.1921857159932</v>
      </c>
    </row>
    <row r="28" spans="1:14" ht="17.25">
      <c r="A28" s="8"/>
      <c r="B28" s="8" t="s">
        <v>0</v>
      </c>
      <c r="C28" s="12">
        <v>1338.95</v>
      </c>
      <c r="D28" s="12">
        <v>119.23</v>
      </c>
      <c r="E28" s="12">
        <v>101.22</v>
      </c>
      <c r="F28" s="12">
        <v>495.77</v>
      </c>
      <c r="G28" s="12">
        <v>600.10848713281393</v>
      </c>
      <c r="H28" s="12">
        <v>258.9175164060166</v>
      </c>
      <c r="I28" s="12">
        <v>401.98</v>
      </c>
      <c r="J28" s="12">
        <v>226.48762850557759</v>
      </c>
      <c r="K28" s="12">
        <v>659.52</v>
      </c>
      <c r="L28" s="12">
        <v>1568.98</v>
      </c>
      <c r="M28" s="12">
        <v>417.56</v>
      </c>
      <c r="N28" s="13">
        <f t="shared" si="0"/>
        <v>6188.723632044409</v>
      </c>
    </row>
    <row r="29" spans="1:14" ht="17.25">
      <c r="A29" s="8"/>
      <c r="B29" s="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ht="17.25">
      <c r="A30" s="8"/>
      <c r="B30" s="8" t="s">
        <v>13</v>
      </c>
      <c r="C30" s="12">
        <f>SUM(C13:C28)</f>
        <v>18001.975746574204</v>
      </c>
      <c r="D30" s="12">
        <f t="shared" ref="D30:M30" si="1">SUM(D13:D28)</f>
        <v>1334.7863142988374</v>
      </c>
      <c r="E30" s="12">
        <f t="shared" si="1"/>
        <v>1198.2440603865173</v>
      </c>
      <c r="F30" s="12">
        <f t="shared" si="1"/>
        <v>7961.3739729185527</v>
      </c>
      <c r="G30" s="12">
        <f t="shared" si="1"/>
        <v>12149.352045040192</v>
      </c>
      <c r="H30" s="12">
        <f t="shared" si="1"/>
        <v>3568.6238984753504</v>
      </c>
      <c r="I30" s="12">
        <f t="shared" si="1"/>
        <v>6206.1508030457389</v>
      </c>
      <c r="J30" s="12">
        <f t="shared" si="1"/>
        <v>8693.5215096448374</v>
      </c>
      <c r="K30" s="12">
        <f t="shared" si="1"/>
        <v>12823.032795703753</v>
      </c>
      <c r="L30" s="12">
        <f t="shared" si="1"/>
        <v>15408.797671946644</v>
      </c>
      <c r="M30" s="12">
        <f t="shared" si="1"/>
        <v>10539.604395048436</v>
      </c>
      <c r="N30" s="13">
        <f t="shared" si="0"/>
        <v>97885.463213083058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7:N30"/>
  <sheetViews>
    <sheetView topLeftCell="C1" workbookViewId="0">
      <selection activeCell="O1" sqref="O1"/>
    </sheetView>
  </sheetViews>
  <sheetFormatPr defaultRowHeight="12.75"/>
  <cols>
    <col min="2" max="2" width="16.85546875" bestFit="1" customWidth="1"/>
    <col min="3" max="3" width="12.7109375" customWidth="1"/>
    <col min="4" max="4" width="12.28515625" customWidth="1"/>
    <col min="5" max="5" width="10" customWidth="1"/>
    <col min="6" max="6" width="11.42578125" bestFit="1" customWidth="1"/>
    <col min="7" max="13" width="11.42578125" customWidth="1"/>
    <col min="14" max="14" width="13.7109375" bestFit="1" customWidth="1"/>
  </cols>
  <sheetData>
    <row r="7" spans="1:14">
      <c r="D7" s="3"/>
    </row>
    <row r="11" spans="1:14" ht="23.25">
      <c r="A11" s="2" t="s">
        <v>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9" customHeight="1">
      <c r="A12" s="8"/>
      <c r="B12" s="8"/>
      <c r="C12" s="14" t="s">
        <v>30</v>
      </c>
      <c r="D12" s="14" t="s">
        <v>31</v>
      </c>
      <c r="E12" s="14" t="s">
        <v>17</v>
      </c>
      <c r="F12" s="15" t="s">
        <v>32</v>
      </c>
      <c r="G12" s="14" t="s">
        <v>28</v>
      </c>
      <c r="H12" s="14" t="s">
        <v>29</v>
      </c>
      <c r="I12" s="14" t="s">
        <v>33</v>
      </c>
      <c r="J12" s="14" t="s">
        <v>27</v>
      </c>
      <c r="K12" s="14" t="s">
        <v>26</v>
      </c>
      <c r="L12" s="15" t="s">
        <v>25</v>
      </c>
      <c r="M12" s="14" t="s">
        <v>18</v>
      </c>
      <c r="N12" s="14" t="s">
        <v>39</v>
      </c>
    </row>
    <row r="13" spans="1:14" ht="17.25">
      <c r="A13" s="8"/>
      <c r="B13" s="8" t="s">
        <v>5</v>
      </c>
      <c r="C13" s="12">
        <v>2144.9480000000003</v>
      </c>
      <c r="D13" s="12">
        <v>100.339</v>
      </c>
      <c r="E13" s="12">
        <v>73.188000000000002</v>
      </c>
      <c r="F13" s="12">
        <v>755.07899999999995</v>
      </c>
      <c r="G13" s="12">
        <v>1876.345</v>
      </c>
      <c r="H13" s="12">
        <v>291.38495</v>
      </c>
      <c r="I13" s="12">
        <v>527.15499999999997</v>
      </c>
      <c r="J13" s="12">
        <v>1851.5880000000002</v>
      </c>
      <c r="K13" s="12">
        <v>3562.8989999999999</v>
      </c>
      <c r="L13" s="12">
        <v>1949.3619999999999</v>
      </c>
      <c r="M13" s="12">
        <v>1422.3590000000002</v>
      </c>
      <c r="N13" s="13">
        <f t="shared" ref="N13:N28" si="0">(SUM(C13:M13))*0.38</f>
        <v>5530.7658409999995</v>
      </c>
    </row>
    <row r="14" spans="1:14" ht="17.25">
      <c r="A14" s="8"/>
      <c r="B14" s="8" t="s">
        <v>6</v>
      </c>
      <c r="C14" s="12">
        <v>1919.0637109097779</v>
      </c>
      <c r="D14" s="12">
        <v>134.32050000000001</v>
      </c>
      <c r="E14" s="12">
        <v>208.02149999999997</v>
      </c>
      <c r="F14" s="12">
        <v>374.04540000000003</v>
      </c>
      <c r="G14" s="12">
        <v>1672.2281103865746</v>
      </c>
      <c r="H14" s="12">
        <v>518.40018650260015</v>
      </c>
      <c r="I14" s="12">
        <v>718.80743556514153</v>
      </c>
      <c r="J14" s="12">
        <v>416.07006754506608</v>
      </c>
      <c r="K14" s="12">
        <v>2488.3198000000002</v>
      </c>
      <c r="L14" s="12">
        <v>2480.64</v>
      </c>
      <c r="M14" s="12">
        <v>1479.72</v>
      </c>
      <c r="N14" s="13">
        <f t="shared" si="0"/>
        <v>4715.6619501454807</v>
      </c>
    </row>
    <row r="15" spans="1:14" ht="17.25">
      <c r="A15" s="8"/>
      <c r="B15" s="8" t="s">
        <v>1</v>
      </c>
      <c r="C15" s="12">
        <v>2013.7270530879985</v>
      </c>
      <c r="D15" s="12">
        <v>343.45920000000001</v>
      </c>
      <c r="E15" s="12">
        <v>289.81745000000001</v>
      </c>
      <c r="F15" s="12">
        <v>1417.37625</v>
      </c>
      <c r="G15" s="12">
        <v>749.47210000000007</v>
      </c>
      <c r="H15" s="12">
        <v>215.53505000000001</v>
      </c>
      <c r="I15" s="12">
        <v>992.45352847511936</v>
      </c>
      <c r="J15" s="12">
        <v>997.1000499999999</v>
      </c>
      <c r="K15" s="12">
        <v>2106.2905999999998</v>
      </c>
      <c r="L15" s="12">
        <v>849.3</v>
      </c>
      <c r="M15" s="12">
        <v>981.92</v>
      </c>
      <c r="N15" s="13">
        <f t="shared" si="0"/>
        <v>4163.4514869939849</v>
      </c>
    </row>
    <row r="16" spans="1:14" ht="17.25">
      <c r="A16" s="8"/>
      <c r="B16" s="8" t="s">
        <v>2</v>
      </c>
      <c r="C16" s="12">
        <v>1562.893716</v>
      </c>
      <c r="D16" s="12">
        <v>240.22893200000001</v>
      </c>
      <c r="E16" s="12">
        <v>141.93103657325258</v>
      </c>
      <c r="F16" s="12">
        <v>1117.0427560000001</v>
      </c>
      <c r="G16" s="12">
        <v>890.8326320000001</v>
      </c>
      <c r="H16" s="12">
        <v>123.5</v>
      </c>
      <c r="I16" s="12">
        <v>1032.2875180000001</v>
      </c>
      <c r="J16" s="12">
        <v>1033.5410999999999</v>
      </c>
      <c r="K16" s="12">
        <v>720.1</v>
      </c>
      <c r="L16" s="12">
        <v>1995.4946220567476</v>
      </c>
      <c r="M16" s="12">
        <v>1577.76</v>
      </c>
      <c r="N16" s="13">
        <f t="shared" si="0"/>
        <v>3965.5326787994004</v>
      </c>
    </row>
    <row r="17" spans="1:14" ht="17.25">
      <c r="A17" s="8"/>
      <c r="B17" s="8" t="s">
        <v>10</v>
      </c>
      <c r="C17" s="12">
        <v>2031.9310403151264</v>
      </c>
      <c r="D17" s="12">
        <v>103.96362999999998</v>
      </c>
      <c r="E17" s="12">
        <v>260.82135999999997</v>
      </c>
      <c r="F17" s="12">
        <v>821.70155</v>
      </c>
      <c r="G17" s="12">
        <v>1613.0304599999999</v>
      </c>
      <c r="H17" s="12">
        <v>119.32</v>
      </c>
      <c r="I17" s="12">
        <v>639.91999999999996</v>
      </c>
      <c r="J17" s="12">
        <v>1883.12211</v>
      </c>
      <c r="K17" s="12">
        <v>2608.9850000000001</v>
      </c>
      <c r="L17" s="12">
        <v>997.65276000000006</v>
      </c>
      <c r="M17" s="12">
        <v>1208.1233599999998</v>
      </c>
      <c r="N17" s="13">
        <f t="shared" si="0"/>
        <v>4669.6570827197484</v>
      </c>
    </row>
    <row r="18" spans="1:14" ht="17.25">
      <c r="A18" s="8"/>
      <c r="B18" s="8" t="s">
        <v>14</v>
      </c>
      <c r="C18" s="12">
        <v>4192.8921839999994</v>
      </c>
      <c r="D18" s="12">
        <v>204.19623000000001</v>
      </c>
      <c r="E18" s="12">
        <v>70.299810000000008</v>
      </c>
      <c r="F18" s="12">
        <v>1719.3372840000002</v>
      </c>
      <c r="G18" s="12">
        <v>1066.9665366081147</v>
      </c>
      <c r="H18" s="12">
        <v>243.91269000000005</v>
      </c>
      <c r="I18" s="12">
        <v>352.60507799999999</v>
      </c>
      <c r="J18" s="12">
        <v>764.51671799999997</v>
      </c>
      <c r="K18" s="12">
        <v>901.78285160510791</v>
      </c>
      <c r="L18" s="12">
        <v>2067.58</v>
      </c>
      <c r="M18" s="12">
        <v>2097.98</v>
      </c>
      <c r="N18" s="13">
        <f t="shared" si="0"/>
        <v>5199.1863652410248</v>
      </c>
    </row>
    <row r="19" spans="1:14" ht="17.25">
      <c r="A19" s="8"/>
      <c r="B19" s="8" t="s">
        <v>15</v>
      </c>
      <c r="C19" s="12">
        <v>2240.4691320000002</v>
      </c>
      <c r="D19" s="12">
        <v>133.05683687450264</v>
      </c>
      <c r="E19" s="12">
        <v>148.12544400000002</v>
      </c>
      <c r="F19" s="12">
        <v>584.46112799999992</v>
      </c>
      <c r="G19" s="12">
        <v>2669.1035459999998</v>
      </c>
      <c r="H19" s="12">
        <v>816.77842200000009</v>
      </c>
      <c r="I19" s="12">
        <v>1065.3869243019017</v>
      </c>
      <c r="J19" s="12">
        <v>2570.2662299999997</v>
      </c>
      <c r="K19" s="12">
        <v>2844.3</v>
      </c>
      <c r="L19" s="12">
        <v>3134.651844</v>
      </c>
      <c r="M19" s="12">
        <v>1221.32</v>
      </c>
      <c r="N19" s="13">
        <f t="shared" si="0"/>
        <v>6622.6094127270335</v>
      </c>
    </row>
    <row r="20" spans="1:14" ht="17.25">
      <c r="A20" s="8"/>
      <c r="B20" s="8" t="s">
        <v>9</v>
      </c>
      <c r="C20" s="12">
        <v>1173.0119406497031</v>
      </c>
      <c r="D20" s="12">
        <v>54.872586707393616</v>
      </c>
      <c r="E20" s="12">
        <v>148.3691</v>
      </c>
      <c r="F20" s="12">
        <v>412.93154106012685</v>
      </c>
      <c r="G20" s="12">
        <v>969.99977999999999</v>
      </c>
      <c r="H20" s="12">
        <v>387.98</v>
      </c>
      <c r="I20" s="12">
        <v>1146.8399999999999</v>
      </c>
      <c r="J20" s="12">
        <v>518.73534000000006</v>
      </c>
      <c r="K20" s="12">
        <v>1274.8430000000001</v>
      </c>
      <c r="L20" s="12">
        <v>2221.86</v>
      </c>
      <c r="M20" s="12">
        <v>597.94596000000001</v>
      </c>
      <c r="N20" s="13">
        <f t="shared" si="0"/>
        <v>3384.8079143985456</v>
      </c>
    </row>
    <row r="21" spans="1:14" ht="17.25">
      <c r="A21" s="8"/>
      <c r="B21" s="8" t="s">
        <v>12</v>
      </c>
      <c r="C21" s="12">
        <v>2250.3515977774969</v>
      </c>
      <c r="D21" s="12">
        <v>277.94910000000004</v>
      </c>
      <c r="E21" s="12">
        <v>165.04730000000001</v>
      </c>
      <c r="F21" s="12">
        <v>859.44979999999998</v>
      </c>
      <c r="G21" s="12">
        <v>2141.7066</v>
      </c>
      <c r="H21" s="12">
        <v>333.28639116407538</v>
      </c>
      <c r="I21" s="12">
        <v>1565.0604000000001</v>
      </c>
      <c r="J21" s="12">
        <v>1543.7431979999999</v>
      </c>
      <c r="K21" s="12">
        <v>2844.3</v>
      </c>
      <c r="L21" s="12">
        <v>1566.74</v>
      </c>
      <c r="M21" s="12">
        <v>1222.0192000000002</v>
      </c>
      <c r="N21" s="13">
        <f t="shared" si="0"/>
        <v>5612.4683630377967</v>
      </c>
    </row>
    <row r="22" spans="1:14" ht="17.25">
      <c r="A22" s="8"/>
      <c r="B22" s="8" t="s">
        <v>16</v>
      </c>
      <c r="C22" s="12">
        <v>2786.1749019129074</v>
      </c>
      <c r="D22" s="12">
        <v>94.564295925878426</v>
      </c>
      <c r="E22" s="12">
        <v>68.975888639743175</v>
      </c>
      <c r="F22" s="12">
        <v>711.62273894912607</v>
      </c>
      <c r="G22" s="12">
        <v>1791.3748719999996</v>
      </c>
      <c r="H22" s="12">
        <v>513.79195799999991</v>
      </c>
      <c r="I22" s="12">
        <v>928.28467199999989</v>
      </c>
      <c r="J22" s="12">
        <v>774.79814999999996</v>
      </c>
      <c r="K22" s="12">
        <v>1865.030272</v>
      </c>
      <c r="L22" s="12">
        <v>2504.0003099999999</v>
      </c>
      <c r="M22" s="12">
        <v>736.33372709108994</v>
      </c>
      <c r="N22" s="13">
        <f t="shared" si="0"/>
        <v>4854.4816788771222</v>
      </c>
    </row>
    <row r="23" spans="1:14" ht="17.25">
      <c r="A23" s="8"/>
      <c r="B23" s="8" t="s">
        <v>4</v>
      </c>
      <c r="C23" s="12">
        <v>1240.6768959999999</v>
      </c>
      <c r="D23" s="12">
        <v>52.489438</v>
      </c>
      <c r="E23" s="12">
        <v>20.781402</v>
      </c>
      <c r="F23" s="12">
        <v>903.69502399999999</v>
      </c>
      <c r="G23" s="12">
        <v>988.88293695293248</v>
      </c>
      <c r="H23" s="12">
        <v>478.04</v>
      </c>
      <c r="I23" s="12">
        <v>546.363696</v>
      </c>
      <c r="J23" s="12">
        <v>508.49643000000003</v>
      </c>
      <c r="K23" s="12">
        <v>2465.06</v>
      </c>
      <c r="L23" s="12">
        <v>1222.8399999999999</v>
      </c>
      <c r="M23" s="12">
        <v>1577.76</v>
      </c>
      <c r="N23" s="13">
        <f t="shared" si="0"/>
        <v>3801.9326127221148</v>
      </c>
    </row>
    <row r="24" spans="1:14" ht="17.25">
      <c r="A24" s="8"/>
      <c r="B24" s="8" t="s">
        <v>3</v>
      </c>
      <c r="C24" s="12">
        <v>1205.8666664568836</v>
      </c>
      <c r="D24" s="12">
        <v>165.92699999999999</v>
      </c>
      <c r="E24" s="12">
        <v>405.65151999999995</v>
      </c>
      <c r="F24" s="12">
        <v>848.44500000000005</v>
      </c>
      <c r="G24" s="12">
        <v>470.04480000000001</v>
      </c>
      <c r="H24" s="12">
        <v>393.3</v>
      </c>
      <c r="I24" s="12">
        <v>539.22</v>
      </c>
      <c r="J24" s="12">
        <v>1245.8490000000002</v>
      </c>
      <c r="K24" s="12">
        <v>910.3356</v>
      </c>
      <c r="L24" s="12">
        <v>1095.9103235405814</v>
      </c>
      <c r="M24" s="12">
        <v>1817.4107999999999</v>
      </c>
      <c r="N24" s="13">
        <f t="shared" si="0"/>
        <v>3457.2250697990371</v>
      </c>
    </row>
    <row r="25" spans="1:14" ht="17.25">
      <c r="A25" s="8"/>
      <c r="B25" s="8" t="s">
        <v>8</v>
      </c>
      <c r="C25" s="12">
        <v>2102.3832499999999</v>
      </c>
      <c r="D25" s="12">
        <v>51.403636678938533</v>
      </c>
      <c r="E25" s="12">
        <v>122.2612</v>
      </c>
      <c r="F25" s="12">
        <v>114.47975</v>
      </c>
      <c r="G25" s="12">
        <v>913.54945000000009</v>
      </c>
      <c r="H25" s="12">
        <v>336.33325000000002</v>
      </c>
      <c r="I25" s="12">
        <v>523.76445000000001</v>
      </c>
      <c r="J25" s="12">
        <v>240.91865393683165</v>
      </c>
      <c r="K25" s="12">
        <v>2460.3404</v>
      </c>
      <c r="L25" s="12">
        <v>1079.4641000000001</v>
      </c>
      <c r="M25" s="12">
        <v>892.24</v>
      </c>
      <c r="N25" s="13">
        <f t="shared" si="0"/>
        <v>3358.1124934339928</v>
      </c>
    </row>
    <row r="26" spans="1:14" ht="17.25">
      <c r="A26" s="8"/>
      <c r="B26" s="8" t="s">
        <v>7</v>
      </c>
      <c r="C26" s="12">
        <v>604.19589599999995</v>
      </c>
      <c r="D26" s="12">
        <v>127.60286000000001</v>
      </c>
      <c r="E26" s="12">
        <v>172.01573999999999</v>
      </c>
      <c r="F26" s="12">
        <v>1870.645</v>
      </c>
      <c r="G26" s="12">
        <v>509.97091514894174</v>
      </c>
      <c r="H26" s="12">
        <v>827.64</v>
      </c>
      <c r="I26" s="12">
        <v>325.90350399999994</v>
      </c>
      <c r="J26" s="12">
        <v>527.82000000000005</v>
      </c>
      <c r="K26" s="12">
        <v>2056.56</v>
      </c>
      <c r="L26" s="12">
        <v>1238.04</v>
      </c>
      <c r="M26" s="12">
        <v>1349.5585999999998</v>
      </c>
      <c r="N26" s="13">
        <f t="shared" si="0"/>
        <v>3651.7819557565986</v>
      </c>
    </row>
    <row r="27" spans="1:14" ht="17.25">
      <c r="A27" s="8"/>
      <c r="B27" s="8" t="s">
        <v>11</v>
      </c>
      <c r="C27" s="12">
        <v>2461.693808</v>
      </c>
      <c r="D27" s="12">
        <v>180.40386000000004</v>
      </c>
      <c r="E27" s="12">
        <v>103.191508</v>
      </c>
      <c r="F27" s="12">
        <v>579.44269600000007</v>
      </c>
      <c r="G27" s="12">
        <v>2556.759016</v>
      </c>
      <c r="H27" s="12">
        <v>353.43153999999998</v>
      </c>
      <c r="I27" s="12">
        <v>1410.7506840000001</v>
      </c>
      <c r="J27" s="12">
        <v>1628.785564</v>
      </c>
      <c r="K27" s="12">
        <v>1099.9100000000001</v>
      </c>
      <c r="L27" s="12">
        <v>2986.42</v>
      </c>
      <c r="M27" s="12">
        <v>1936.6598159999999</v>
      </c>
      <c r="N27" s="13">
        <f t="shared" si="0"/>
        <v>5813.0304269600001</v>
      </c>
    </row>
    <row r="28" spans="1:14" ht="17.25">
      <c r="A28" s="8"/>
      <c r="B28" s="8" t="s">
        <v>0</v>
      </c>
      <c r="C28" s="12">
        <v>1653.6032500000001</v>
      </c>
      <c r="D28" s="12">
        <v>147.24905000000001</v>
      </c>
      <c r="E28" s="12">
        <v>125.0067</v>
      </c>
      <c r="F28" s="12">
        <v>612.27595000000008</v>
      </c>
      <c r="G28" s="12">
        <v>741.13398160902523</v>
      </c>
      <c r="H28" s="12">
        <v>319.76313276143048</v>
      </c>
      <c r="I28" s="12">
        <v>496.44529999999997</v>
      </c>
      <c r="J28" s="12">
        <v>279.7122212043883</v>
      </c>
      <c r="K28" s="12">
        <v>1186.74</v>
      </c>
      <c r="L28" s="12">
        <v>1937.6903000000002</v>
      </c>
      <c r="M28" s="12">
        <v>515.6866</v>
      </c>
      <c r="N28" s="13">
        <f t="shared" si="0"/>
        <v>3045.8164645184411</v>
      </c>
    </row>
    <row r="29" spans="1:14" ht="17.25">
      <c r="A29" s="8"/>
      <c r="B29" s="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ht="17.25">
      <c r="A30" s="8"/>
      <c r="B30" s="8" t="s">
        <v>13</v>
      </c>
      <c r="C30" s="12">
        <f t="shared" ref="C30:M30" si="1">SUM(C13:C28)</f>
        <v>31583.88304310989</v>
      </c>
      <c r="D30" s="12">
        <f t="shared" si="1"/>
        <v>2412.0261561867128</v>
      </c>
      <c r="E30" s="12">
        <f t="shared" si="1"/>
        <v>2523.5049592129953</v>
      </c>
      <c r="F30" s="12">
        <f t="shared" si="1"/>
        <v>13702.030868009253</v>
      </c>
      <c r="G30" s="12">
        <f t="shared" si="1"/>
        <v>21621.400736705586</v>
      </c>
      <c r="H30" s="12">
        <f t="shared" si="1"/>
        <v>6272.3975704281056</v>
      </c>
      <c r="I30" s="12">
        <f t="shared" si="1"/>
        <v>12811.248190342163</v>
      </c>
      <c r="J30" s="12">
        <f t="shared" si="1"/>
        <v>16785.062832686282</v>
      </c>
      <c r="K30" s="12">
        <f t="shared" si="1"/>
        <v>31395.796523605113</v>
      </c>
      <c r="L30" s="12">
        <f t="shared" si="1"/>
        <v>29327.646259597335</v>
      </c>
      <c r="M30" s="12">
        <f t="shared" si="1"/>
        <v>20634.797063091093</v>
      </c>
      <c r="N30" s="13">
        <f>SUM(C30:M30)</f>
        <v>189069.79420297453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7:N30"/>
  <sheetViews>
    <sheetView topLeftCell="A4" workbookViewId="0">
      <selection activeCell="O1" sqref="O1"/>
    </sheetView>
  </sheetViews>
  <sheetFormatPr defaultRowHeight="12.75"/>
  <cols>
    <col min="2" max="2" width="16.85546875" bestFit="1" customWidth="1"/>
    <col min="3" max="3" width="12.7109375" customWidth="1"/>
    <col min="4" max="4" width="12.28515625" customWidth="1"/>
    <col min="5" max="5" width="10" customWidth="1"/>
    <col min="6" max="6" width="11.42578125" bestFit="1" customWidth="1"/>
    <col min="7" max="13" width="11.42578125" customWidth="1"/>
    <col min="14" max="14" width="13.7109375" bestFit="1" customWidth="1"/>
  </cols>
  <sheetData>
    <row r="7" spans="1:14">
      <c r="D7" s="3"/>
    </row>
    <row r="11" spans="1:14" ht="23.25">
      <c r="A11" s="2" t="s">
        <v>36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9" customHeight="1">
      <c r="A12" s="8"/>
      <c r="B12" s="8"/>
      <c r="C12" s="14" t="s">
        <v>30</v>
      </c>
      <c r="D12" s="14" t="s">
        <v>31</v>
      </c>
      <c r="E12" s="14" t="s">
        <v>17</v>
      </c>
      <c r="F12" s="15" t="s">
        <v>32</v>
      </c>
      <c r="G12" s="14" t="s">
        <v>28</v>
      </c>
      <c r="H12" s="14" t="s">
        <v>29</v>
      </c>
      <c r="I12" s="14" t="s">
        <v>33</v>
      </c>
      <c r="J12" s="14" t="s">
        <v>27</v>
      </c>
      <c r="K12" s="14" t="s">
        <v>26</v>
      </c>
      <c r="L12" s="15" t="s">
        <v>25</v>
      </c>
      <c r="M12" s="14" t="s">
        <v>18</v>
      </c>
      <c r="N12" s="14" t="s">
        <v>39</v>
      </c>
    </row>
    <row r="13" spans="1:14" ht="17.25">
      <c r="A13" s="8"/>
      <c r="B13" s="8" t="s">
        <v>5</v>
      </c>
      <c r="C13" s="12">
        <v>2765.8540000000003</v>
      </c>
      <c r="D13" s="12">
        <v>129.3845</v>
      </c>
      <c r="E13" s="12">
        <v>94.373999999999995</v>
      </c>
      <c r="F13" s="12">
        <v>973.65449999999998</v>
      </c>
      <c r="G13" s="12">
        <v>2419.4974999999999</v>
      </c>
      <c r="H13" s="12">
        <v>375.733225</v>
      </c>
      <c r="I13" s="12">
        <v>679.75250000000005</v>
      </c>
      <c r="J13" s="12">
        <v>2387.5740000000001</v>
      </c>
      <c r="K13" s="12">
        <v>4594.2644999999993</v>
      </c>
      <c r="L13" s="12">
        <v>2513.6509999999998</v>
      </c>
      <c r="M13" s="12">
        <v>1834.0945000000002</v>
      </c>
      <c r="N13" s="13">
        <f t="shared" ref="N13:N28" si="0">(SUM(C13:M13))*0.49</f>
        <v>9196.23877025</v>
      </c>
    </row>
    <row r="14" spans="1:14" ht="17.25">
      <c r="A14" s="8"/>
      <c r="B14" s="8" t="s">
        <v>6</v>
      </c>
      <c r="C14" s="12">
        <v>2474.5821535415557</v>
      </c>
      <c r="D14" s="12">
        <v>173.20275000000001</v>
      </c>
      <c r="E14" s="12">
        <v>268.23824999999999</v>
      </c>
      <c r="F14" s="12">
        <v>482.32170000000002</v>
      </c>
      <c r="G14" s="12">
        <v>2156.2941423405828</v>
      </c>
      <c r="H14" s="12">
        <v>668.46339838493179</v>
      </c>
      <c r="I14" s="12">
        <v>926.88327217610345</v>
      </c>
      <c r="J14" s="12">
        <v>536.51140288705892</v>
      </c>
      <c r="K14" s="12">
        <v>3208.6228999999998</v>
      </c>
      <c r="L14" s="12">
        <v>3198.72</v>
      </c>
      <c r="M14" s="12">
        <v>1908.06</v>
      </c>
      <c r="N14" s="13">
        <f t="shared" si="0"/>
        <v>7840.9309849718138</v>
      </c>
    </row>
    <row r="15" spans="1:14" ht="17.25">
      <c r="A15" s="8"/>
      <c r="B15" s="8" t="s">
        <v>1</v>
      </c>
      <c r="C15" s="12">
        <v>2596.6480421397873</v>
      </c>
      <c r="D15" s="12">
        <v>442.88159999999999</v>
      </c>
      <c r="E15" s="12">
        <v>373.711975</v>
      </c>
      <c r="F15" s="12">
        <v>1827.6693749999999</v>
      </c>
      <c r="G15" s="12">
        <v>966.42455000000007</v>
      </c>
      <c r="H15" s="12">
        <v>277.92677499999996</v>
      </c>
      <c r="I15" s="12">
        <v>1279.7427077705486</v>
      </c>
      <c r="J15" s="12">
        <v>1285.7342749999998</v>
      </c>
      <c r="K15" s="12">
        <v>2716.0063</v>
      </c>
      <c r="L15" s="12">
        <v>1095.1500000000001</v>
      </c>
      <c r="M15" s="12">
        <v>1266.1600000000001</v>
      </c>
      <c r="N15" s="13">
        <f t="shared" si="0"/>
        <v>6922.7472439560643</v>
      </c>
    </row>
    <row r="16" spans="1:14" ht="17.25">
      <c r="A16" s="8"/>
      <c r="B16" s="8" t="s">
        <v>2</v>
      </c>
      <c r="C16" s="12">
        <v>2015.3103180000001</v>
      </c>
      <c r="D16" s="12">
        <v>309.76888600000001</v>
      </c>
      <c r="E16" s="12">
        <v>183.01633663393099</v>
      </c>
      <c r="F16" s="12">
        <v>1440.397238</v>
      </c>
      <c r="G16" s="12">
        <v>1148.705236</v>
      </c>
      <c r="H16" s="12">
        <v>159.25</v>
      </c>
      <c r="I16" s="12">
        <v>1331.107589</v>
      </c>
      <c r="J16" s="12">
        <v>1332.7240499999998</v>
      </c>
      <c r="K16" s="12">
        <v>928.55</v>
      </c>
      <c r="L16" s="12">
        <v>2573.137802125806</v>
      </c>
      <c r="M16" s="12">
        <v>2034.48</v>
      </c>
      <c r="N16" s="13">
        <f t="shared" si="0"/>
        <v>6593.6592533222711</v>
      </c>
    </row>
    <row r="17" spans="1:14" ht="17.25">
      <c r="A17" s="8"/>
      <c r="B17" s="8" t="s">
        <v>10</v>
      </c>
      <c r="C17" s="12">
        <v>2620.1216046168734</v>
      </c>
      <c r="D17" s="12">
        <v>134.05836499999998</v>
      </c>
      <c r="E17" s="12">
        <v>336.32227999999998</v>
      </c>
      <c r="F17" s="12">
        <v>1059.5625250000001</v>
      </c>
      <c r="G17" s="12">
        <v>2079.9603299999999</v>
      </c>
      <c r="H17" s="12">
        <v>153.86000000000001</v>
      </c>
      <c r="I17" s="12">
        <v>825.16</v>
      </c>
      <c r="J17" s="12">
        <v>2428.2364050000001</v>
      </c>
      <c r="K17" s="12">
        <v>3364.2174999999997</v>
      </c>
      <c r="L17" s="12">
        <v>1286.4469799999999</v>
      </c>
      <c r="M17" s="12">
        <v>1557.8432799999998</v>
      </c>
      <c r="N17" s="13">
        <f t="shared" si="0"/>
        <v>7764.4367421122679</v>
      </c>
    </row>
    <row r="18" spans="1:14" ht="17.25">
      <c r="A18" s="8"/>
      <c r="B18" s="8" t="s">
        <v>14</v>
      </c>
      <c r="C18" s="12">
        <v>5406.6241319999999</v>
      </c>
      <c r="D18" s="12">
        <v>263.30566500000003</v>
      </c>
      <c r="E18" s="12">
        <v>90.649754999999999</v>
      </c>
      <c r="F18" s="12">
        <v>2217.0401820000002</v>
      </c>
      <c r="G18" s="12">
        <v>1375.8252708894108</v>
      </c>
      <c r="H18" s="12">
        <v>314.51899500000002</v>
      </c>
      <c r="I18" s="12">
        <v>454.67496899999998</v>
      </c>
      <c r="J18" s="12">
        <v>985.82418899999993</v>
      </c>
      <c r="K18" s="12">
        <v>1162.8252560171127</v>
      </c>
      <c r="L18" s="12">
        <v>2666.09</v>
      </c>
      <c r="M18" s="12">
        <v>2705.29</v>
      </c>
      <c r="N18" s="13">
        <f t="shared" si="0"/>
        <v>8644.9075228141974</v>
      </c>
    </row>
    <row r="19" spans="1:14" ht="17.25">
      <c r="A19" s="8"/>
      <c r="B19" s="8" t="s">
        <v>15</v>
      </c>
      <c r="C19" s="12">
        <v>2889.0259860000001</v>
      </c>
      <c r="D19" s="12">
        <v>171.57328965396391</v>
      </c>
      <c r="E19" s="12">
        <v>191.003862</v>
      </c>
      <c r="F19" s="12">
        <v>753.647244</v>
      </c>
      <c r="G19" s="12">
        <v>3441.7387829999998</v>
      </c>
      <c r="H19" s="12">
        <v>1053.214281</v>
      </c>
      <c r="I19" s="12">
        <v>1373.7884023892943</v>
      </c>
      <c r="J19" s="12">
        <v>3314.2906649999995</v>
      </c>
      <c r="K19" s="12">
        <v>3667.65</v>
      </c>
      <c r="L19" s="12">
        <v>4042.051062</v>
      </c>
      <c r="M19" s="12">
        <v>1574.86</v>
      </c>
      <c r="N19" s="13">
        <f t="shared" si="0"/>
        <v>11011.693351771197</v>
      </c>
    </row>
    <row r="20" spans="1:14" ht="17.25">
      <c r="A20" s="8"/>
      <c r="B20" s="8" t="s">
        <v>9</v>
      </c>
      <c r="C20" s="12">
        <v>1512.5680287325117</v>
      </c>
      <c r="D20" s="12">
        <v>70.756756543744402</v>
      </c>
      <c r="E20" s="12">
        <v>191.31805</v>
      </c>
      <c r="F20" s="12">
        <v>532.46435557753205</v>
      </c>
      <c r="G20" s="12">
        <v>1250.78919</v>
      </c>
      <c r="H20" s="12">
        <v>500.29</v>
      </c>
      <c r="I20" s="12">
        <v>1478.82</v>
      </c>
      <c r="J20" s="12">
        <v>668.89557000000002</v>
      </c>
      <c r="K20" s="12">
        <v>1643.8764999999999</v>
      </c>
      <c r="L20" s="12">
        <v>2865.03</v>
      </c>
      <c r="M20" s="12">
        <v>771.0355800000001</v>
      </c>
      <c r="N20" s="13">
        <f t="shared" si="0"/>
        <v>5628.0635751183563</v>
      </c>
    </row>
    <row r="21" spans="1:14" ht="17.25">
      <c r="A21" s="8"/>
      <c r="B21" s="8" t="s">
        <v>12</v>
      </c>
      <c r="C21" s="12">
        <v>2901.7691655551935</v>
      </c>
      <c r="D21" s="12">
        <v>358.40805</v>
      </c>
      <c r="E21" s="12">
        <v>212.82414999999997</v>
      </c>
      <c r="F21" s="12">
        <v>1108.2379000000001</v>
      </c>
      <c r="G21" s="12">
        <v>2761.6742999999997</v>
      </c>
      <c r="H21" s="12">
        <v>429.76403071157091</v>
      </c>
      <c r="I21" s="12">
        <v>2018.1042</v>
      </c>
      <c r="J21" s="12">
        <v>1990.6162289999997</v>
      </c>
      <c r="K21" s="12">
        <v>3667.65</v>
      </c>
      <c r="L21" s="12">
        <v>2020.27</v>
      </c>
      <c r="M21" s="12">
        <v>1575.7616</v>
      </c>
      <c r="N21" s="13">
        <f t="shared" si="0"/>
        <v>9332.0890163807144</v>
      </c>
    </row>
    <row r="22" spans="1:14" ht="17.25">
      <c r="A22" s="8"/>
      <c r="B22" s="8" t="s">
        <v>16</v>
      </c>
      <c r="C22" s="12">
        <v>3592.6992156245383</v>
      </c>
      <c r="D22" s="12">
        <v>121.93817106231693</v>
      </c>
      <c r="E22" s="12">
        <v>88.942593245984625</v>
      </c>
      <c r="F22" s="12">
        <v>917.61879496071526</v>
      </c>
      <c r="G22" s="12">
        <v>2309.9307559999997</v>
      </c>
      <c r="H22" s="12">
        <v>662.52120899999989</v>
      </c>
      <c r="I22" s="12">
        <v>1196.9986559999998</v>
      </c>
      <c r="J22" s="12">
        <v>999.08182499999998</v>
      </c>
      <c r="K22" s="12">
        <v>2404.9074559999999</v>
      </c>
      <c r="L22" s="12">
        <v>3228.8425049999996</v>
      </c>
      <c r="M22" s="12">
        <v>949.48296388061601</v>
      </c>
      <c r="N22" s="13">
        <f t="shared" si="0"/>
        <v>8071.7524314293414</v>
      </c>
    </row>
    <row r="23" spans="1:14" ht="17.25">
      <c r="A23" s="8"/>
      <c r="B23" s="8" t="s">
        <v>4</v>
      </c>
      <c r="C23" s="12">
        <v>1599.8202079999999</v>
      </c>
      <c r="D23" s="12">
        <v>67.683748999999992</v>
      </c>
      <c r="E23" s="12">
        <v>26.797070999999999</v>
      </c>
      <c r="F23" s="12">
        <v>1165.2909520000001</v>
      </c>
      <c r="G23" s="12">
        <v>1275.1385239656233</v>
      </c>
      <c r="H23" s="12">
        <v>616.41999999999996</v>
      </c>
      <c r="I23" s="12">
        <v>704.5216079999999</v>
      </c>
      <c r="J23" s="12">
        <v>655.69276500000001</v>
      </c>
      <c r="K23" s="12">
        <v>3178.63</v>
      </c>
      <c r="L23" s="12">
        <v>1576.82</v>
      </c>
      <c r="M23" s="12">
        <v>2034.48</v>
      </c>
      <c r="N23" s="13">
        <f t="shared" si="0"/>
        <v>6321.6344897131548</v>
      </c>
    </row>
    <row r="24" spans="1:14" ht="17.25">
      <c r="A24" s="8"/>
      <c r="B24" s="8" t="s">
        <v>3</v>
      </c>
      <c r="C24" s="12">
        <v>1554.9333330628235</v>
      </c>
      <c r="D24" s="12">
        <v>213.95849999999999</v>
      </c>
      <c r="E24" s="12">
        <v>523.07695999999999</v>
      </c>
      <c r="F24" s="12">
        <v>1094.0474999999999</v>
      </c>
      <c r="G24" s="12">
        <v>606.11040000000003</v>
      </c>
      <c r="H24" s="12">
        <v>507.15</v>
      </c>
      <c r="I24" s="12">
        <v>695.31</v>
      </c>
      <c r="J24" s="12">
        <v>1606.4895000000001</v>
      </c>
      <c r="K24" s="12">
        <v>1173.8537999999999</v>
      </c>
      <c r="L24" s="12">
        <v>1413.1475224602234</v>
      </c>
      <c r="M24" s="12">
        <v>2343.5034000000001</v>
      </c>
      <c r="N24" s="13">
        <f t="shared" si="0"/>
        <v>5748.4746486062922</v>
      </c>
    </row>
    <row r="25" spans="1:14" ht="17.25">
      <c r="A25" s="8"/>
      <c r="B25" s="8" t="s">
        <v>8</v>
      </c>
      <c r="C25" s="12">
        <v>2710.9678749999998</v>
      </c>
      <c r="D25" s="12">
        <v>66.283636770210208</v>
      </c>
      <c r="E25" s="12">
        <v>157.65260000000001</v>
      </c>
      <c r="F25" s="12">
        <v>147.61862499999998</v>
      </c>
      <c r="G25" s="12">
        <v>1177.9979750000002</v>
      </c>
      <c r="H25" s="12">
        <v>433.69287499999996</v>
      </c>
      <c r="I25" s="12">
        <v>675.38047499999993</v>
      </c>
      <c r="J25" s="12">
        <v>310.6582642869671</v>
      </c>
      <c r="K25" s="12">
        <v>3172.5441999999998</v>
      </c>
      <c r="L25" s="12">
        <v>1391.94055</v>
      </c>
      <c r="M25" s="12">
        <v>1150.52</v>
      </c>
      <c r="N25" s="13">
        <f t="shared" si="0"/>
        <v>5583.6759672680164</v>
      </c>
    </row>
    <row r="26" spans="1:14" ht="17.25">
      <c r="A26" s="8"/>
      <c r="B26" s="8" t="s">
        <v>7</v>
      </c>
      <c r="C26" s="12">
        <v>779.09470799999997</v>
      </c>
      <c r="D26" s="12">
        <v>164.54053000000002</v>
      </c>
      <c r="E26" s="12">
        <v>221.80976999999999</v>
      </c>
      <c r="F26" s="12">
        <v>2412.1475</v>
      </c>
      <c r="G26" s="12">
        <v>657.59407479731965</v>
      </c>
      <c r="H26" s="12">
        <v>1067.22</v>
      </c>
      <c r="I26" s="12">
        <v>420.24399199999993</v>
      </c>
      <c r="J26" s="12">
        <v>680.61</v>
      </c>
      <c r="K26" s="12">
        <v>2651.88</v>
      </c>
      <c r="L26" s="12">
        <v>1596.42</v>
      </c>
      <c r="M26" s="12">
        <v>1740.2203</v>
      </c>
      <c r="N26" s="13">
        <f t="shared" si="0"/>
        <v>6071.9726286506857</v>
      </c>
    </row>
    <row r="27" spans="1:14" ht="17.25">
      <c r="A27" s="8"/>
      <c r="B27" s="8" t="s">
        <v>11</v>
      </c>
      <c r="C27" s="12">
        <v>3174.2893839999997</v>
      </c>
      <c r="D27" s="12">
        <v>232.62603000000004</v>
      </c>
      <c r="E27" s="12">
        <v>133.06273400000001</v>
      </c>
      <c r="F27" s="12">
        <v>747.176108</v>
      </c>
      <c r="G27" s="12">
        <v>3296.8734679999998</v>
      </c>
      <c r="H27" s="12">
        <v>455.74066999999997</v>
      </c>
      <c r="I27" s="12">
        <v>1819.1258820000003</v>
      </c>
      <c r="J27" s="12">
        <v>2100.2761219999998</v>
      </c>
      <c r="K27" s="12">
        <v>1418.3050000000001</v>
      </c>
      <c r="L27" s="12">
        <v>3850.91</v>
      </c>
      <c r="M27" s="12">
        <v>2497.2718679999998</v>
      </c>
      <c r="N27" s="13">
        <f t="shared" si="0"/>
        <v>9665.5720603399986</v>
      </c>
    </row>
    <row r="28" spans="1:14" ht="17.25">
      <c r="A28" s="8"/>
      <c r="B28" s="8" t="s">
        <v>0</v>
      </c>
      <c r="C28" s="12">
        <v>2132.2778750000002</v>
      </c>
      <c r="D28" s="12">
        <v>189.87377499999999</v>
      </c>
      <c r="E28" s="12">
        <v>161.19284999999999</v>
      </c>
      <c r="F28" s="12">
        <v>789.51372500000002</v>
      </c>
      <c r="G28" s="12">
        <v>955.67276575900621</v>
      </c>
      <c r="H28" s="12">
        <v>412.32614487658145</v>
      </c>
      <c r="I28" s="12">
        <v>640.15314999999998</v>
      </c>
      <c r="J28" s="12">
        <v>360.68154839513227</v>
      </c>
      <c r="K28" s="12">
        <v>1530.27</v>
      </c>
      <c r="L28" s="12">
        <v>2498.6006500000003</v>
      </c>
      <c r="M28" s="12">
        <v>664.96429999999998</v>
      </c>
      <c r="N28" s="13">
        <f t="shared" si="0"/>
        <v>5064.4081241750528</v>
      </c>
    </row>
    <row r="29" spans="1:14" ht="17.25">
      <c r="A29" s="8"/>
      <c r="B29" s="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ht="17.25">
      <c r="A30" s="8"/>
      <c r="B30" s="8" t="s">
        <v>13</v>
      </c>
      <c r="C30" s="12">
        <f t="shared" ref="C30:M30" si="1">SUM(C13:C28)</f>
        <v>40726.586029273283</v>
      </c>
      <c r="D30" s="12">
        <f t="shared" si="1"/>
        <v>3110.2442540302359</v>
      </c>
      <c r="E30" s="12">
        <f t="shared" si="1"/>
        <v>3253.9932368799155</v>
      </c>
      <c r="F30" s="12">
        <f t="shared" si="1"/>
        <v>17668.408224538249</v>
      </c>
      <c r="G30" s="12">
        <f t="shared" si="1"/>
        <v>27880.227265751939</v>
      </c>
      <c r="H30" s="12">
        <f t="shared" si="1"/>
        <v>8088.0916039730837</v>
      </c>
      <c r="I30" s="12">
        <f t="shared" si="1"/>
        <v>16519.767403335944</v>
      </c>
      <c r="J30" s="12">
        <f t="shared" si="1"/>
        <v>21643.89681056916</v>
      </c>
      <c r="K30" s="12">
        <f t="shared" si="1"/>
        <v>40484.053412017107</v>
      </c>
      <c r="L30" s="12">
        <f t="shared" si="1"/>
        <v>37817.228071586032</v>
      </c>
      <c r="M30" s="12">
        <f t="shared" si="1"/>
        <v>26608.027791880617</v>
      </c>
      <c r="N30" s="13">
        <f>SUM(C30:M30)</f>
        <v>243800.52410383557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7:N33"/>
  <sheetViews>
    <sheetView topLeftCell="A12" workbookViewId="0">
      <selection activeCell="O1" sqref="O1"/>
    </sheetView>
  </sheetViews>
  <sheetFormatPr defaultRowHeight="12.75"/>
  <cols>
    <col min="2" max="2" width="16.85546875" bestFit="1" customWidth="1"/>
    <col min="3" max="3" width="12.7109375" customWidth="1"/>
    <col min="4" max="4" width="12.28515625" customWidth="1"/>
    <col min="5" max="5" width="10" customWidth="1"/>
    <col min="6" max="6" width="11.42578125" bestFit="1" customWidth="1"/>
    <col min="7" max="13" width="11.42578125" customWidth="1"/>
    <col min="14" max="14" width="12.42578125" bestFit="1" customWidth="1"/>
  </cols>
  <sheetData>
    <row r="7" spans="1:14">
      <c r="D7" s="3"/>
    </row>
    <row r="11" spans="1:14" ht="23.25">
      <c r="A11" s="2" t="s">
        <v>37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9" customHeight="1">
      <c r="A12" s="8"/>
      <c r="B12" s="8"/>
      <c r="C12" s="14" t="s">
        <v>30</v>
      </c>
      <c r="D12" s="14" t="s">
        <v>31</v>
      </c>
      <c r="E12" s="14" t="s">
        <v>17</v>
      </c>
      <c r="F12" s="15" t="s">
        <v>32</v>
      </c>
      <c r="G12" s="14" t="s">
        <v>28</v>
      </c>
      <c r="H12" s="14" t="s">
        <v>29</v>
      </c>
      <c r="I12" s="14" t="s">
        <v>33</v>
      </c>
      <c r="J12" s="14" t="s">
        <v>27</v>
      </c>
      <c r="K12" s="14" t="s">
        <v>26</v>
      </c>
      <c r="L12" s="15" t="s">
        <v>25</v>
      </c>
      <c r="M12" s="14" t="s">
        <v>18</v>
      </c>
      <c r="N12" s="14" t="s">
        <v>39</v>
      </c>
    </row>
    <row r="13" spans="1:14" ht="17.25">
      <c r="A13" s="8"/>
      <c r="B13" s="8" t="s">
        <v>5</v>
      </c>
      <c r="C13" s="12">
        <v>733.79800000000012</v>
      </c>
      <c r="D13" s="12">
        <v>34.326500000000003</v>
      </c>
      <c r="E13" s="12">
        <v>25.038</v>
      </c>
      <c r="F13" s="12">
        <v>258.31650000000002</v>
      </c>
      <c r="G13" s="12">
        <v>641.90750000000003</v>
      </c>
      <c r="H13" s="12">
        <v>99.684325000000001</v>
      </c>
      <c r="I13" s="12">
        <v>180.3425</v>
      </c>
      <c r="J13" s="12">
        <v>633.4380000000001</v>
      </c>
      <c r="K13" s="12">
        <v>1218.8864999999998</v>
      </c>
      <c r="L13" s="12">
        <v>666.88699999999994</v>
      </c>
      <c r="M13" s="12">
        <v>486.59650000000005</v>
      </c>
      <c r="N13" s="13">
        <f t="shared" ref="N13:N28" si="0">(SUM(C13:M13))*0.13</f>
        <v>647.29877224999996</v>
      </c>
    </row>
    <row r="14" spans="1:14" ht="17.25">
      <c r="A14" s="8"/>
      <c r="B14" s="8" t="s">
        <v>6</v>
      </c>
      <c r="C14" s="12">
        <v>656.5217958375556</v>
      </c>
      <c r="D14" s="12">
        <v>45.951750000000004</v>
      </c>
      <c r="E14" s="12">
        <v>71.16525</v>
      </c>
      <c r="F14" s="12">
        <v>127.9629</v>
      </c>
      <c r="G14" s="12">
        <v>572.07803776382809</v>
      </c>
      <c r="H14" s="12">
        <v>177.34743222457377</v>
      </c>
      <c r="I14" s="12">
        <v>245.90780690386421</v>
      </c>
      <c r="J14" s="12">
        <v>142.33975994962788</v>
      </c>
      <c r="K14" s="12">
        <v>851.26729999999998</v>
      </c>
      <c r="L14" s="12">
        <v>848.64</v>
      </c>
      <c r="M14" s="12">
        <v>506.22</v>
      </c>
      <c r="N14" s="13">
        <f t="shared" si="0"/>
        <v>551.90226424832849</v>
      </c>
    </row>
    <row r="15" spans="1:14" ht="17.25">
      <c r="A15" s="8"/>
      <c r="B15" s="8" t="s">
        <v>1</v>
      </c>
      <c r="C15" s="12">
        <v>688.90662342484154</v>
      </c>
      <c r="D15" s="12">
        <v>117.4992</v>
      </c>
      <c r="E15" s="12">
        <v>99.148075000000006</v>
      </c>
      <c r="F15" s="12">
        <v>484.89187500000003</v>
      </c>
      <c r="G15" s="12">
        <v>256.39834999999999</v>
      </c>
      <c r="H15" s="12">
        <v>73.735675000000001</v>
      </c>
      <c r="I15" s="12">
        <v>339.52357553096186</v>
      </c>
      <c r="J15" s="12">
        <v>341.11317499999996</v>
      </c>
      <c r="K15" s="12">
        <v>720.57309999999995</v>
      </c>
      <c r="L15" s="12">
        <v>290.55</v>
      </c>
      <c r="M15" s="12">
        <v>335.92</v>
      </c>
      <c r="N15" s="13">
        <f t="shared" si="0"/>
        <v>487.2737543642545</v>
      </c>
    </row>
    <row r="16" spans="1:14" ht="17.25">
      <c r="A16" s="8"/>
      <c r="B16" s="8" t="s">
        <v>2</v>
      </c>
      <c r="C16" s="12">
        <v>534.67416600000001</v>
      </c>
      <c r="D16" s="12">
        <v>82.183582000000015</v>
      </c>
      <c r="E16" s="12">
        <v>48.555354617165364</v>
      </c>
      <c r="F16" s="12">
        <v>382.14620600000006</v>
      </c>
      <c r="G16" s="12">
        <v>304.75853200000006</v>
      </c>
      <c r="H16" s="12">
        <v>42.25</v>
      </c>
      <c r="I16" s="12">
        <v>353.15099300000003</v>
      </c>
      <c r="J16" s="12">
        <v>353.57984999999996</v>
      </c>
      <c r="K16" s="12">
        <v>246.35</v>
      </c>
      <c r="L16" s="12">
        <v>682.66921280888744</v>
      </c>
      <c r="M16" s="12">
        <v>539.76</v>
      </c>
      <c r="N16" s="13">
        <f t="shared" si="0"/>
        <v>464.11012653538683</v>
      </c>
    </row>
    <row r="17" spans="1:14" ht="17.25">
      <c r="A17" s="8"/>
      <c r="B17" s="8" t="s">
        <v>10</v>
      </c>
      <c r="C17" s="12">
        <v>695.13430326570119</v>
      </c>
      <c r="D17" s="12">
        <v>35.566504999999992</v>
      </c>
      <c r="E17" s="12">
        <v>89.228359999999995</v>
      </c>
      <c r="F17" s="12">
        <v>281.10842500000001</v>
      </c>
      <c r="G17" s="12">
        <v>551.82621000000006</v>
      </c>
      <c r="H17" s="12">
        <v>40.82</v>
      </c>
      <c r="I17" s="12">
        <v>218.92</v>
      </c>
      <c r="J17" s="12">
        <v>644.22598500000004</v>
      </c>
      <c r="K17" s="12">
        <v>892.54750000000001</v>
      </c>
      <c r="L17" s="12">
        <v>341.30225999999999</v>
      </c>
      <c r="M17" s="12">
        <v>413.30535999999995</v>
      </c>
      <c r="N17" s="13">
        <f t="shared" si="0"/>
        <v>546.51803807454132</v>
      </c>
    </row>
    <row r="18" spans="1:14" ht="17.25">
      <c r="A18" s="8"/>
      <c r="B18" s="8" t="s">
        <v>14</v>
      </c>
      <c r="C18" s="12">
        <v>1434.410484</v>
      </c>
      <c r="D18" s="12">
        <v>69.856605000000002</v>
      </c>
      <c r="E18" s="12">
        <v>24.049935000000001</v>
      </c>
      <c r="F18" s="12">
        <v>588.19433400000014</v>
      </c>
      <c r="G18" s="12">
        <v>365.0148677869866</v>
      </c>
      <c r="H18" s="12">
        <v>83.443815000000015</v>
      </c>
      <c r="I18" s="12">
        <v>120.62805300000001</v>
      </c>
      <c r="J18" s="12">
        <v>261.54519299999998</v>
      </c>
      <c r="K18" s="12">
        <v>308.50465975964215</v>
      </c>
      <c r="L18" s="12">
        <v>707.33</v>
      </c>
      <c r="M18" s="12">
        <v>717.73</v>
      </c>
      <c r="N18" s="13">
        <f t="shared" si="0"/>
        <v>608.49203305106175</v>
      </c>
    </row>
    <row r="19" spans="1:14" ht="17.25">
      <c r="A19" s="8"/>
      <c r="B19" s="8" t="s">
        <v>15</v>
      </c>
      <c r="C19" s="12">
        <v>766.47628200000008</v>
      </c>
      <c r="D19" s="12">
        <v>45.519444193908797</v>
      </c>
      <c r="E19" s="12">
        <v>50.674494000000003</v>
      </c>
      <c r="F19" s="12">
        <v>199.947228</v>
      </c>
      <c r="G19" s="12">
        <v>913.11437100000001</v>
      </c>
      <c r="H19" s="12">
        <v>279.42419700000005</v>
      </c>
      <c r="I19" s="12">
        <v>364.4744741032822</v>
      </c>
      <c r="J19" s="12">
        <v>879.301605</v>
      </c>
      <c r="K19" s="12">
        <v>973.05</v>
      </c>
      <c r="L19" s="12">
        <v>1072.3808940000001</v>
      </c>
      <c r="M19" s="12">
        <v>417.82</v>
      </c>
      <c r="N19" s="13">
        <f t="shared" si="0"/>
        <v>775.0837886086349</v>
      </c>
    </row>
    <row r="20" spans="1:14" ht="17.25">
      <c r="A20" s="8"/>
      <c r="B20" s="8" t="s">
        <v>9</v>
      </c>
      <c r="C20" s="12">
        <v>401.29355864331944</v>
      </c>
      <c r="D20" s="12">
        <v>18.772200715687291</v>
      </c>
      <c r="E20" s="12">
        <v>50.757849999999998</v>
      </c>
      <c r="F20" s="12">
        <v>141.26605352056973</v>
      </c>
      <c r="G20" s="12">
        <v>331.84202999999997</v>
      </c>
      <c r="H20" s="12">
        <v>132.72999999999999</v>
      </c>
      <c r="I20" s="12">
        <v>392.34</v>
      </c>
      <c r="J20" s="12">
        <v>177.46209000000002</v>
      </c>
      <c r="K20" s="12">
        <v>436.13049999999998</v>
      </c>
      <c r="L20" s="12">
        <v>760.11</v>
      </c>
      <c r="M20" s="12">
        <v>204.56046000000003</v>
      </c>
      <c r="N20" s="13">
        <f t="shared" si="0"/>
        <v>396.14441657434497</v>
      </c>
    </row>
    <row r="21" spans="1:14" ht="17.25">
      <c r="A21" s="8"/>
      <c r="B21" s="8" t="s">
        <v>12</v>
      </c>
      <c r="C21" s="12">
        <v>769.85712555545956</v>
      </c>
      <c r="D21" s="12">
        <v>95.087850000000003</v>
      </c>
      <c r="E21" s="12">
        <v>56.463549999999998</v>
      </c>
      <c r="F21" s="12">
        <v>294.02230000000003</v>
      </c>
      <c r="G21" s="12">
        <v>732.68909999999994</v>
      </c>
      <c r="H21" s="12">
        <v>114.01902855613106</v>
      </c>
      <c r="I21" s="12">
        <v>535.41539999999998</v>
      </c>
      <c r="J21" s="12">
        <v>528.12267299999996</v>
      </c>
      <c r="K21" s="12">
        <v>973.05</v>
      </c>
      <c r="L21" s="12">
        <v>535.99</v>
      </c>
      <c r="M21" s="12">
        <v>418.05920000000003</v>
      </c>
      <c r="N21" s="13">
        <f t="shared" si="0"/>
        <v>656.86090952450672</v>
      </c>
    </row>
    <row r="22" spans="1:14" ht="17.25">
      <c r="A22" s="8"/>
      <c r="B22" s="8" t="s">
        <v>16</v>
      </c>
      <c r="C22" s="12">
        <v>953.16509802283667</v>
      </c>
      <c r="D22" s="12">
        <v>32.350943343063676</v>
      </c>
      <c r="E22" s="12">
        <v>23.597014534648984</v>
      </c>
      <c r="F22" s="12">
        <v>243.44988437733264</v>
      </c>
      <c r="G22" s="12">
        <v>612.83877199999995</v>
      </c>
      <c r="H22" s="12">
        <v>175.77093299999999</v>
      </c>
      <c r="I22" s="12">
        <v>317.57107199999996</v>
      </c>
      <c r="J22" s="12">
        <v>265.06252499999999</v>
      </c>
      <c r="K22" s="12">
        <v>638.03667200000007</v>
      </c>
      <c r="L22" s="12">
        <v>856.63168499999995</v>
      </c>
      <c r="M22" s="12">
        <v>251.9036434785308</v>
      </c>
      <c r="N22" s="13">
        <f t="shared" si="0"/>
        <v>568.14917155833371</v>
      </c>
    </row>
    <row r="23" spans="1:14" ht="17.25">
      <c r="A23" s="8"/>
      <c r="B23" s="8" t="s">
        <v>4</v>
      </c>
      <c r="C23" s="12">
        <v>424.44209599999999</v>
      </c>
      <c r="D23" s="12">
        <v>17.956913</v>
      </c>
      <c r="E23" s="12">
        <v>7.1094270000000002</v>
      </c>
      <c r="F23" s="12">
        <v>309.15882400000004</v>
      </c>
      <c r="G23" s="12">
        <v>338.3020573786348</v>
      </c>
      <c r="H23" s="12">
        <v>163.54</v>
      </c>
      <c r="I23" s="12">
        <v>186.91389599999999</v>
      </c>
      <c r="J23" s="12">
        <v>173.959305</v>
      </c>
      <c r="K23" s="12">
        <v>843.31</v>
      </c>
      <c r="L23" s="12">
        <v>418.34</v>
      </c>
      <c r="M23" s="12">
        <v>539.76</v>
      </c>
      <c r="N23" s="13">
        <f t="shared" si="0"/>
        <v>444.96302738922253</v>
      </c>
    </row>
    <row r="24" spans="1:14" ht="17.25">
      <c r="A24" s="8"/>
      <c r="B24" s="8" t="s">
        <v>3</v>
      </c>
      <c r="C24" s="12">
        <v>412.53333326156542</v>
      </c>
      <c r="D24" s="12">
        <v>56.764499999999998</v>
      </c>
      <c r="E24" s="12">
        <v>138.77552</v>
      </c>
      <c r="F24" s="12">
        <v>290.25749999999999</v>
      </c>
      <c r="G24" s="12">
        <v>160.8048</v>
      </c>
      <c r="H24" s="12">
        <v>134.55000000000001</v>
      </c>
      <c r="I24" s="12">
        <v>184.47</v>
      </c>
      <c r="J24" s="12">
        <v>426.21150000000006</v>
      </c>
      <c r="K24" s="12">
        <v>311.43059999999997</v>
      </c>
      <c r="L24" s="12">
        <v>374.91668963230421</v>
      </c>
      <c r="M24" s="12">
        <v>621.74580000000003</v>
      </c>
      <c r="N24" s="13">
        <f t="shared" si="0"/>
        <v>404.61983157620307</v>
      </c>
    </row>
    <row r="25" spans="1:14" ht="17.25">
      <c r="A25" s="8"/>
      <c r="B25" s="8" t="s">
        <v>8</v>
      </c>
      <c r="C25" s="12">
        <v>719.23637499999995</v>
      </c>
      <c r="D25" s="12">
        <v>17.585454653321076</v>
      </c>
      <c r="E25" s="12">
        <v>41.8262</v>
      </c>
      <c r="F25" s="12">
        <v>39.164124999999999</v>
      </c>
      <c r="G25" s="12">
        <v>312.53007500000007</v>
      </c>
      <c r="H25" s="12">
        <v>115.061375</v>
      </c>
      <c r="I25" s="12">
        <v>179.18257499999999</v>
      </c>
      <c r="J25" s="12">
        <v>82.419539504705568</v>
      </c>
      <c r="K25" s="12">
        <v>841.69540000000006</v>
      </c>
      <c r="L25" s="12">
        <v>369.29035000000005</v>
      </c>
      <c r="M25" s="12">
        <v>305.24</v>
      </c>
      <c r="N25" s="13">
        <f t="shared" si="0"/>
        <v>393.02009099054351</v>
      </c>
    </row>
    <row r="26" spans="1:14" ht="17.25">
      <c r="A26" s="8"/>
      <c r="B26" s="8" t="s">
        <v>7</v>
      </c>
      <c r="C26" s="12">
        <v>206.69859600000001</v>
      </c>
      <c r="D26" s="12">
        <v>43.653610000000008</v>
      </c>
      <c r="E26" s="12">
        <v>58.847490000000001</v>
      </c>
      <c r="F26" s="12">
        <v>639.95749999999998</v>
      </c>
      <c r="G26" s="12">
        <v>174.46373412990113</v>
      </c>
      <c r="H26" s="12">
        <v>283.14</v>
      </c>
      <c r="I26" s="12">
        <v>111.49330399999999</v>
      </c>
      <c r="J26" s="12">
        <v>180.57</v>
      </c>
      <c r="K26" s="12">
        <v>703.56</v>
      </c>
      <c r="L26" s="12">
        <v>423.54</v>
      </c>
      <c r="M26" s="12">
        <v>461.69110000000001</v>
      </c>
      <c r="N26" s="13">
        <f t="shared" si="0"/>
        <v>427.38999343688721</v>
      </c>
    </row>
    <row r="27" spans="1:14" ht="17.25">
      <c r="A27" s="8"/>
      <c r="B27" s="8" t="s">
        <v>11</v>
      </c>
      <c r="C27" s="12">
        <v>842.15840800000001</v>
      </c>
      <c r="D27" s="12">
        <v>61.717110000000012</v>
      </c>
      <c r="E27" s="12">
        <v>35.302357999999998</v>
      </c>
      <c r="F27" s="12">
        <v>198.23039600000001</v>
      </c>
      <c r="G27" s="12">
        <v>874.68071599999996</v>
      </c>
      <c r="H27" s="12">
        <v>120.91079000000001</v>
      </c>
      <c r="I27" s="12">
        <v>482.62523400000009</v>
      </c>
      <c r="J27" s="12">
        <v>557.21611399999995</v>
      </c>
      <c r="K27" s="12">
        <v>376.28500000000003</v>
      </c>
      <c r="L27" s="12">
        <v>1021.67</v>
      </c>
      <c r="M27" s="12">
        <v>662.541516</v>
      </c>
      <c r="N27" s="13">
        <f t="shared" si="0"/>
        <v>680.33389346000001</v>
      </c>
    </row>
    <row r="28" spans="1:14" ht="17.25">
      <c r="A28" s="8"/>
      <c r="B28" s="8" t="s">
        <v>0</v>
      </c>
      <c r="C28" s="12">
        <v>565.70637500000009</v>
      </c>
      <c r="D28" s="12">
        <v>50.374675000000003</v>
      </c>
      <c r="E28" s="12">
        <v>42.765450000000001</v>
      </c>
      <c r="F28" s="12">
        <v>209.46282500000001</v>
      </c>
      <c r="G28" s="12">
        <v>253.54583581361391</v>
      </c>
      <c r="H28" s="12">
        <v>109.39265068154202</v>
      </c>
      <c r="I28" s="12">
        <v>169.83654999999999</v>
      </c>
      <c r="J28" s="12">
        <v>95.691023043606535</v>
      </c>
      <c r="K28" s="12">
        <v>405.99</v>
      </c>
      <c r="L28" s="12">
        <v>662.89405000000011</v>
      </c>
      <c r="M28" s="12">
        <v>176.41909999999999</v>
      </c>
      <c r="N28" s="13">
        <f t="shared" si="0"/>
        <v>356.47020949003917</v>
      </c>
    </row>
    <row r="29" spans="1:14" ht="17.25">
      <c r="A29" s="8"/>
      <c r="B29" s="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ht="17.25">
      <c r="A30" s="8"/>
      <c r="B30" s="8" t="s">
        <v>13</v>
      </c>
      <c r="C30" s="12">
        <f t="shared" ref="C30:M30" si="1">SUM(C13:C28)</f>
        <v>10805.012620011281</v>
      </c>
      <c r="D30" s="12">
        <f t="shared" si="1"/>
        <v>825.16684290598096</v>
      </c>
      <c r="E30" s="12">
        <f t="shared" si="1"/>
        <v>863.30432815181439</v>
      </c>
      <c r="F30" s="12">
        <f t="shared" si="1"/>
        <v>4687.5368758979021</v>
      </c>
      <c r="G30" s="12">
        <f t="shared" si="1"/>
        <v>7396.7949888729636</v>
      </c>
      <c r="H30" s="12">
        <f t="shared" si="1"/>
        <v>2145.8202214622465</v>
      </c>
      <c r="I30" s="12">
        <f t="shared" si="1"/>
        <v>4382.7954335381082</v>
      </c>
      <c r="J30" s="12">
        <f t="shared" si="1"/>
        <v>5742.2583374979404</v>
      </c>
      <c r="K30" s="12">
        <f t="shared" si="1"/>
        <v>10740.667231759642</v>
      </c>
      <c r="L30" s="12">
        <f t="shared" si="1"/>
        <v>10033.142141441193</v>
      </c>
      <c r="M30" s="12">
        <f t="shared" si="1"/>
        <v>7059.2726794785312</v>
      </c>
      <c r="N30" s="13">
        <f>SUM(C30:M30)</f>
        <v>64681.771701017606</v>
      </c>
    </row>
    <row r="33" spans="14:14">
      <c r="N33" s="4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5:N30"/>
  <sheetViews>
    <sheetView topLeftCell="A4" workbookViewId="0">
      <selection activeCell="O1" sqref="O1"/>
    </sheetView>
  </sheetViews>
  <sheetFormatPr defaultRowHeight="12.75"/>
  <cols>
    <col min="2" max="2" width="16.85546875" bestFit="1" customWidth="1"/>
    <col min="3" max="3" width="12.7109375" customWidth="1"/>
    <col min="4" max="4" width="12.28515625" customWidth="1"/>
    <col min="5" max="5" width="10" customWidth="1"/>
    <col min="6" max="6" width="11.5703125" bestFit="1" customWidth="1"/>
    <col min="7" max="13" width="11.42578125" customWidth="1"/>
    <col min="14" max="14" width="13.7109375" bestFit="1" customWidth="1"/>
  </cols>
  <sheetData>
    <row r="5" spans="1:14">
      <c r="D5" s="3"/>
    </row>
    <row r="11" spans="1:14" ht="23.25">
      <c r="A11" s="2" t="s">
        <v>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9" customHeight="1">
      <c r="A12" s="8"/>
      <c r="B12" s="8"/>
      <c r="C12" s="14" t="s">
        <v>30</v>
      </c>
      <c r="D12" s="14" t="s">
        <v>31</v>
      </c>
      <c r="E12" s="14" t="s">
        <v>17</v>
      </c>
      <c r="F12" s="15" t="s">
        <v>32</v>
      </c>
      <c r="G12" s="14" t="s">
        <v>28</v>
      </c>
      <c r="H12" s="14" t="s">
        <v>29</v>
      </c>
      <c r="I12" s="14" t="s">
        <v>33</v>
      </c>
      <c r="J12" s="14" t="s">
        <v>27</v>
      </c>
      <c r="K12" s="14" t="s">
        <v>26</v>
      </c>
      <c r="L12" s="15" t="s">
        <v>25</v>
      </c>
      <c r="M12" s="14" t="s">
        <v>18</v>
      </c>
      <c r="N12" s="14" t="s">
        <v>34</v>
      </c>
    </row>
    <row r="13" spans="1:14" ht="17.25">
      <c r="A13" s="8"/>
      <c r="B13" s="8" t="s">
        <v>5</v>
      </c>
      <c r="C13" s="12">
        <v>1328.1411764705883</v>
      </c>
      <c r="D13" s="12">
        <v>62.129411764705885</v>
      </c>
      <c r="E13" s="12">
        <v>45.317647058823525</v>
      </c>
      <c r="F13" s="12">
        <v>290.08029197080293</v>
      </c>
      <c r="G13" s="12">
        <v>1161.8235294117646</v>
      </c>
      <c r="H13" s="12">
        <v>180.42411764705884</v>
      </c>
      <c r="I13" s="12">
        <v>693.625</v>
      </c>
      <c r="J13" s="12">
        <v>1771.8545454545456</v>
      </c>
      <c r="K13" s="12">
        <v>321</v>
      </c>
      <c r="L13" s="12">
        <v>415</v>
      </c>
      <c r="M13" s="12">
        <v>415</v>
      </c>
      <c r="N13" s="13">
        <f>SUM(C13:M13)</f>
        <v>6684.3957197782893</v>
      </c>
    </row>
    <row r="14" spans="1:14" ht="17.25">
      <c r="A14" s="8"/>
      <c r="B14" s="8" t="s">
        <v>6</v>
      </c>
      <c r="C14" s="12">
        <v>1311.7318598152958</v>
      </c>
      <c r="D14" s="12">
        <v>91.811688311688314</v>
      </c>
      <c r="E14" s="12">
        <v>93.57692307692308</v>
      </c>
      <c r="F14" s="12">
        <v>787.46400000000006</v>
      </c>
      <c r="G14" s="12">
        <v>1143.0130624651911</v>
      </c>
      <c r="H14" s="12">
        <v>354.34052392522227</v>
      </c>
      <c r="I14" s="12">
        <v>491.32428951821015</v>
      </c>
      <c r="J14" s="12">
        <v>284.39512477448125</v>
      </c>
      <c r="K14" s="12">
        <v>521</v>
      </c>
      <c r="L14" s="12">
        <v>234</v>
      </c>
      <c r="M14" s="12">
        <v>312</v>
      </c>
      <c r="N14" s="13">
        <f t="shared" ref="N14:N30" si="0">SUM(C14:M14)</f>
        <v>5624.6574718870124</v>
      </c>
    </row>
    <row r="15" spans="1:14" ht="17.25">
      <c r="A15" s="8"/>
      <c r="B15" s="8" t="s">
        <v>1</v>
      </c>
      <c r="C15" s="12">
        <v>462</v>
      </c>
      <c r="D15" s="12">
        <v>420.39069767441862</v>
      </c>
      <c r="E15" s="12">
        <v>412.2581081081081</v>
      </c>
      <c r="F15" s="12">
        <v>625</v>
      </c>
      <c r="G15" s="12">
        <v>917.34651162790703</v>
      </c>
      <c r="H15" s="12">
        <v>263.81279069767442</v>
      </c>
      <c r="I15" s="12">
        <v>1214.7534008263394</v>
      </c>
      <c r="J15" s="12">
        <v>1220.4406976744185</v>
      </c>
      <c r="K15" s="12">
        <v>748</v>
      </c>
      <c r="L15" s="12">
        <v>426.52671755725191</v>
      </c>
      <c r="M15" s="12">
        <v>492.1904761904762</v>
      </c>
      <c r="N15" s="13">
        <f t="shared" si="0"/>
        <v>7202.7194003565937</v>
      </c>
    </row>
    <row r="16" spans="1:14" ht="17.25">
      <c r="A16" s="8"/>
      <c r="B16" s="8" t="s">
        <v>2</v>
      </c>
      <c r="C16" s="12">
        <v>984</v>
      </c>
      <c r="D16" s="12">
        <v>334.48751322751326</v>
      </c>
      <c r="E16" s="12">
        <v>197.62049091235394</v>
      </c>
      <c r="F16" s="12">
        <v>428</v>
      </c>
      <c r="G16" s="12">
        <v>1240.3684656084658</v>
      </c>
      <c r="H16" s="12">
        <v>171.95767195767198</v>
      </c>
      <c r="I16" s="12">
        <v>798</v>
      </c>
      <c r="J16" s="12">
        <v>543.96899999999994</v>
      </c>
      <c r="K16" s="12">
        <v>583.07692307692309</v>
      </c>
      <c r="L16" s="12">
        <v>189</v>
      </c>
      <c r="M16" s="12">
        <v>221</v>
      </c>
      <c r="N16" s="13">
        <f t="shared" si="0"/>
        <v>5691.4800647829288</v>
      </c>
    </row>
    <row r="17" spans="1:14" ht="17.25">
      <c r="A17" s="8"/>
      <c r="B17" s="8" t="s">
        <v>10</v>
      </c>
      <c r="C17" s="12">
        <v>951.45675234834539</v>
      </c>
      <c r="D17" s="12">
        <v>48.681227758007111</v>
      </c>
      <c r="E17" s="12">
        <v>122.13024911032028</v>
      </c>
      <c r="F17" s="12">
        <v>679.99135220125777</v>
      </c>
      <c r="G17" s="12">
        <v>755.30551601423485</v>
      </c>
      <c r="H17" s="12">
        <v>57.933579335793361</v>
      </c>
      <c r="I17" s="12">
        <v>299.64412811387899</v>
      </c>
      <c r="J17" s="12">
        <v>881.77660142348748</v>
      </c>
      <c r="K17" s="12">
        <v>714</v>
      </c>
      <c r="L17" s="12">
        <v>451</v>
      </c>
      <c r="M17" s="12">
        <v>706.50488888888879</v>
      </c>
      <c r="N17" s="13">
        <f t="shared" si="0"/>
        <v>5668.4242951942142</v>
      </c>
    </row>
    <row r="18" spans="1:14" ht="17.25">
      <c r="A18" s="8"/>
      <c r="B18" s="8" t="s">
        <v>14</v>
      </c>
      <c r="C18" s="12">
        <v>1412</v>
      </c>
      <c r="D18" s="12">
        <v>182.15542372881356</v>
      </c>
      <c r="E18" s="12">
        <v>32.801329787234046</v>
      </c>
      <c r="F18" s="12">
        <v>748</v>
      </c>
      <c r="G18" s="12">
        <v>985.19532466123223</v>
      </c>
      <c r="H18" s="12">
        <v>294.43830275229362</v>
      </c>
      <c r="I18" s="12">
        <v>974</v>
      </c>
      <c r="J18" s="12">
        <v>954</v>
      </c>
      <c r="K18" s="12">
        <v>452.02147950130723</v>
      </c>
      <c r="L18" s="12">
        <v>321</v>
      </c>
      <c r="M18" s="12">
        <v>321</v>
      </c>
      <c r="N18" s="13">
        <f t="shared" si="0"/>
        <v>6676.6118604308804</v>
      </c>
    </row>
    <row r="19" spans="1:14" ht="17.25">
      <c r="A19" s="8"/>
      <c r="B19" s="8" t="s">
        <v>15</v>
      </c>
      <c r="C19" s="12">
        <v>1325</v>
      </c>
      <c r="D19" s="12">
        <v>85.194542754835851</v>
      </c>
      <c r="E19" s="12">
        <v>94.84277372262774</v>
      </c>
      <c r="F19" s="12">
        <v>262.91548717948717</v>
      </c>
      <c r="G19" s="12">
        <v>1708.9918978102187</v>
      </c>
      <c r="H19" s="12">
        <v>522.97248175182483</v>
      </c>
      <c r="I19" s="12">
        <v>682.15323620303604</v>
      </c>
      <c r="J19" s="12">
        <v>1089</v>
      </c>
      <c r="K19" s="12">
        <v>521</v>
      </c>
      <c r="L19" s="12">
        <v>485</v>
      </c>
      <c r="M19" s="12">
        <v>321</v>
      </c>
      <c r="N19" s="13">
        <f t="shared" si="0"/>
        <v>7098.0704194220307</v>
      </c>
    </row>
    <row r="20" spans="1:14" ht="17.25">
      <c r="A20" s="8"/>
      <c r="B20" s="8" t="s">
        <v>9</v>
      </c>
      <c r="C20" s="12">
        <v>949.80723939247207</v>
      </c>
      <c r="D20" s="12">
        <v>189</v>
      </c>
      <c r="E20" s="12">
        <v>120.13692307692307</v>
      </c>
      <c r="F20" s="12">
        <v>334.35752312560879</v>
      </c>
      <c r="G20" s="12">
        <v>785.42492307692305</v>
      </c>
      <c r="H20" s="12">
        <v>314.15384615384613</v>
      </c>
      <c r="I20" s="12">
        <v>928.61538461538464</v>
      </c>
      <c r="J20" s="12">
        <v>465</v>
      </c>
      <c r="K20" s="12">
        <v>165</v>
      </c>
      <c r="L20" s="12">
        <v>165</v>
      </c>
      <c r="M20" s="12">
        <v>484.16676923076926</v>
      </c>
      <c r="N20" s="13">
        <f t="shared" si="0"/>
        <v>4900.662608671928</v>
      </c>
    </row>
    <row r="21" spans="1:14" ht="17.25">
      <c r="A21" s="8"/>
      <c r="B21" s="8" t="s">
        <v>12</v>
      </c>
      <c r="C21" s="12">
        <v>905.50120625201066</v>
      </c>
      <c r="D21" s="12">
        <v>111.84174311926606</v>
      </c>
      <c r="E21" s="12">
        <v>63.406569343065691</v>
      </c>
      <c r="F21" s="12">
        <v>345.82721712538228</v>
      </c>
      <c r="G21" s="12">
        <v>1006.4410714285715</v>
      </c>
      <c r="H21" s="12">
        <v>651</v>
      </c>
      <c r="I21" s="12">
        <v>1075</v>
      </c>
      <c r="J21" s="12">
        <v>1425.4323157894735</v>
      </c>
      <c r="K21" s="12">
        <v>785</v>
      </c>
      <c r="L21" s="12">
        <v>521</v>
      </c>
      <c r="M21" s="12">
        <v>756.66823529411772</v>
      </c>
      <c r="N21" s="13">
        <f t="shared" si="0"/>
        <v>7647.1183583518869</v>
      </c>
    </row>
    <row r="22" spans="1:14" ht="17.25">
      <c r="A22" s="8"/>
      <c r="B22" s="8" t="s">
        <v>16</v>
      </c>
      <c r="C22" s="12">
        <v>1235</v>
      </c>
      <c r="D22" s="12">
        <v>78.255789412345607</v>
      </c>
      <c r="E22" s="12">
        <v>57.080344786282005</v>
      </c>
      <c r="F22" s="12">
        <v>588.89667241735026</v>
      </c>
      <c r="G22" s="12">
        <v>1482.4353459119493</v>
      </c>
      <c r="H22" s="12">
        <v>425.18367924528292</v>
      </c>
      <c r="I22" s="12">
        <v>768.19320754716966</v>
      </c>
      <c r="J22" s="12">
        <v>641.17688679245271</v>
      </c>
      <c r="K22" s="12">
        <v>541</v>
      </c>
      <c r="L22" s="12">
        <v>524</v>
      </c>
      <c r="M22" s="12">
        <v>609.34601712271592</v>
      </c>
      <c r="N22" s="13">
        <f t="shared" si="0"/>
        <v>6950.5679432355491</v>
      </c>
    </row>
    <row r="23" spans="1:14" ht="17.25">
      <c r="A23" s="8"/>
      <c r="B23" s="8" t="s">
        <v>4</v>
      </c>
      <c r="C23" s="12">
        <v>987</v>
      </c>
      <c r="D23" s="12">
        <v>41</v>
      </c>
      <c r="E23" s="12">
        <v>24.305733333333333</v>
      </c>
      <c r="F23" s="12">
        <v>321</v>
      </c>
      <c r="G23" s="12">
        <v>765.38927008740905</v>
      </c>
      <c r="H23" s="12">
        <v>680</v>
      </c>
      <c r="I23" s="12">
        <v>442.39975384615383</v>
      </c>
      <c r="J23" s="12">
        <v>594.73266666666666</v>
      </c>
      <c r="K23" s="12">
        <v>625</v>
      </c>
      <c r="L23" s="12">
        <v>218</v>
      </c>
      <c r="M23" s="12">
        <v>521</v>
      </c>
      <c r="N23" s="13">
        <f t="shared" si="0"/>
        <v>5219.8274239335633</v>
      </c>
    </row>
    <row r="24" spans="1:14" ht="17.25">
      <c r="A24" s="8"/>
      <c r="B24" s="8" t="s">
        <v>3</v>
      </c>
      <c r="C24" s="12">
        <v>507.73333324500362</v>
      </c>
      <c r="D24" s="12">
        <v>69.86399999999999</v>
      </c>
      <c r="E24" s="12">
        <v>247.10740740740738</v>
      </c>
      <c r="F24" s="12">
        <v>403.02346570397111</v>
      </c>
      <c r="G24" s="12">
        <v>396.46153846153845</v>
      </c>
      <c r="H24" s="12">
        <v>243.52941176470588</v>
      </c>
      <c r="I24" s="12">
        <v>272.36084452975047</v>
      </c>
      <c r="J24" s="12">
        <v>524.56799999999998</v>
      </c>
      <c r="K24" s="12">
        <v>383.29919999999998</v>
      </c>
      <c r="L24" s="12">
        <v>549.32848297773512</v>
      </c>
      <c r="M24" s="12">
        <v>765.22559999999999</v>
      </c>
      <c r="N24" s="13">
        <f t="shared" si="0"/>
        <v>4362.5012840901118</v>
      </c>
    </row>
    <row r="25" spans="1:14" ht="17.25">
      <c r="A25" s="8"/>
      <c r="B25" s="8" t="s">
        <v>8</v>
      </c>
      <c r="C25" s="12">
        <v>1068.0670849420849</v>
      </c>
      <c r="D25" s="12">
        <v>26.114426274608075</v>
      </c>
      <c r="E25" s="12">
        <v>98.996923076923082</v>
      </c>
      <c r="F25" s="12">
        <v>421</v>
      </c>
      <c r="G25" s="12">
        <v>464.10762548262556</v>
      </c>
      <c r="H25" s="12">
        <v>321</v>
      </c>
      <c r="I25" s="12">
        <v>653.23578199052133</v>
      </c>
      <c r="J25" s="12">
        <v>122.39313855762632</v>
      </c>
      <c r="K25" s="12">
        <v>321</v>
      </c>
      <c r="L25" s="12">
        <v>548.39671814671817</v>
      </c>
      <c r="M25" s="12">
        <v>453.28185328185333</v>
      </c>
      <c r="N25" s="13">
        <f t="shared" si="0"/>
        <v>4497.5935517529615</v>
      </c>
    </row>
    <row r="26" spans="1:14" ht="17.25">
      <c r="A26" s="8"/>
      <c r="B26" s="8" t="s">
        <v>7</v>
      </c>
      <c r="C26" s="12">
        <v>484.75280487804878</v>
      </c>
      <c r="D26" s="12">
        <v>102.37713414634148</v>
      </c>
      <c r="E26" s="12">
        <v>207.64816513761465</v>
      </c>
      <c r="F26" s="12">
        <v>754</v>
      </c>
      <c r="G26" s="12">
        <v>409.15509880370809</v>
      </c>
      <c r="H26" s="12">
        <v>664.02439024390253</v>
      </c>
      <c r="I26" s="12">
        <v>261.47585365853655</v>
      </c>
      <c r="J26" s="12">
        <v>423.47560975609758</v>
      </c>
      <c r="K26" s="12">
        <v>215</v>
      </c>
      <c r="L26" s="12">
        <v>993.29268292682934</v>
      </c>
      <c r="M26" s="12">
        <v>185</v>
      </c>
      <c r="N26" s="13">
        <f t="shared" si="0"/>
        <v>4700.2017395510793</v>
      </c>
    </row>
    <row r="27" spans="1:14" ht="17.25">
      <c r="A27" s="8"/>
      <c r="B27" s="8" t="s">
        <v>11</v>
      </c>
      <c r="C27" s="12">
        <v>5489.9505084745761</v>
      </c>
      <c r="D27" s="12">
        <v>402.32796610169498</v>
      </c>
      <c r="E27" s="12">
        <v>230.13271186440679</v>
      </c>
      <c r="F27" s="12">
        <v>315</v>
      </c>
      <c r="G27" s="12">
        <v>1897</v>
      </c>
      <c r="H27" s="12">
        <v>788.20593220338981</v>
      </c>
      <c r="I27" s="12">
        <v>795</v>
      </c>
      <c r="J27" s="12">
        <v>1628</v>
      </c>
      <c r="K27" s="12">
        <v>318</v>
      </c>
      <c r="L27" s="12">
        <v>215</v>
      </c>
      <c r="M27" s="12">
        <v>845</v>
      </c>
      <c r="N27" s="13">
        <f t="shared" si="0"/>
        <v>12923.617118644066</v>
      </c>
    </row>
    <row r="28" spans="1:14" ht="17.25">
      <c r="A28" s="8"/>
      <c r="B28" s="8" t="s">
        <v>0</v>
      </c>
      <c r="C28" s="12">
        <v>1338.95</v>
      </c>
      <c r="D28" s="12">
        <v>119.23</v>
      </c>
      <c r="E28" s="12">
        <v>101.22</v>
      </c>
      <c r="F28" s="12">
        <v>495.77</v>
      </c>
      <c r="G28" s="12">
        <v>600.10848713281393</v>
      </c>
      <c r="H28" s="12">
        <v>258.9175164060166</v>
      </c>
      <c r="I28" s="12">
        <v>401.98</v>
      </c>
      <c r="J28" s="12">
        <v>226.48762850557756</v>
      </c>
      <c r="K28" s="12">
        <v>960.92307692307691</v>
      </c>
      <c r="L28" s="12">
        <v>325</v>
      </c>
      <c r="M28" s="12">
        <v>417.56</v>
      </c>
      <c r="N28" s="13">
        <f t="shared" si="0"/>
        <v>5246.1467089674852</v>
      </c>
    </row>
    <row r="29" spans="1:14" ht="17.25">
      <c r="A29" s="8"/>
      <c r="B29" s="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ht="17.25">
      <c r="A30" s="8"/>
      <c r="B30" s="8" t="s">
        <v>13</v>
      </c>
      <c r="C30" s="12">
        <f t="shared" ref="C30:M30" si="1">SUM(C13:C28)</f>
        <v>20741.091965818425</v>
      </c>
      <c r="D30" s="12">
        <f t="shared" si="1"/>
        <v>2364.8615642742388</v>
      </c>
      <c r="E30" s="12">
        <f t="shared" si="1"/>
        <v>2148.5822998023468</v>
      </c>
      <c r="F30" s="12">
        <f t="shared" si="1"/>
        <v>7800.3260097238599</v>
      </c>
      <c r="G30" s="12">
        <f t="shared" si="1"/>
        <v>15718.567667984553</v>
      </c>
      <c r="H30" s="12">
        <f t="shared" si="1"/>
        <v>6191.894244084684</v>
      </c>
      <c r="I30" s="12">
        <f t="shared" si="1"/>
        <v>10751.76088084898</v>
      </c>
      <c r="J30" s="12">
        <f t="shared" si="1"/>
        <v>12796.702215394829</v>
      </c>
      <c r="K30" s="12">
        <f t="shared" si="1"/>
        <v>8174.3206795013075</v>
      </c>
      <c r="L30" s="12">
        <f t="shared" si="1"/>
        <v>6580.5446016085334</v>
      </c>
      <c r="M30" s="12">
        <f t="shared" si="1"/>
        <v>7825.943840008822</v>
      </c>
      <c r="N30" s="13">
        <f t="shared" si="0"/>
        <v>101094.59596905058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1:F30"/>
  <sheetViews>
    <sheetView topLeftCell="A6" workbookViewId="0">
      <selection activeCell="C13" sqref="C13"/>
    </sheetView>
  </sheetViews>
  <sheetFormatPr defaultRowHeight="15"/>
  <cols>
    <col min="1" max="1" width="9.140625" style="7"/>
    <col min="2" max="2" width="16.85546875" style="7" bestFit="1" customWidth="1"/>
    <col min="3" max="3" width="11.7109375" style="7" bestFit="1" customWidth="1"/>
    <col min="4" max="4" width="10.42578125" style="7" bestFit="1" customWidth="1"/>
    <col min="5" max="5" width="11.7109375" style="7" bestFit="1" customWidth="1"/>
    <col min="6" max="6" width="9.85546875" style="7" bestFit="1" customWidth="1"/>
    <col min="7" max="16384" width="9.140625" style="7"/>
  </cols>
  <sheetData>
    <row r="11" spans="1:6" ht="27.75">
      <c r="A11" s="5" t="s">
        <v>20</v>
      </c>
      <c r="B11" s="6"/>
      <c r="C11" s="6"/>
      <c r="D11" s="6"/>
      <c r="E11" s="6"/>
      <c r="F11" s="6"/>
    </row>
    <row r="12" spans="1:6" ht="39">
      <c r="A12" s="8"/>
      <c r="B12" s="8"/>
      <c r="C12" s="10" t="s">
        <v>21</v>
      </c>
      <c r="D12" s="11" t="s">
        <v>22</v>
      </c>
      <c r="E12" s="10" t="s">
        <v>23</v>
      </c>
      <c r="F12" s="10" t="s">
        <v>24</v>
      </c>
    </row>
    <row r="13" spans="1:6" ht="17.25">
      <c r="A13" s="8"/>
      <c r="B13" s="8" t="s">
        <v>5</v>
      </c>
      <c r="C13" s="9"/>
      <c r="D13" s="9"/>
      <c r="E13" s="9">
        <f>SUM(C13:D13)</f>
        <v>0</v>
      </c>
      <c r="F13" s="9"/>
    </row>
    <row r="14" spans="1:6" ht="17.25">
      <c r="A14" s="8"/>
      <c r="B14" s="8" t="s">
        <v>6</v>
      </c>
      <c r="C14" s="9"/>
      <c r="D14" s="9"/>
      <c r="E14" s="9">
        <f t="shared" ref="E14:E28" si="0">SUM(C14:D14)</f>
        <v>0</v>
      </c>
      <c r="F14" s="9"/>
    </row>
    <row r="15" spans="1:6" ht="17.25">
      <c r="A15" s="8"/>
      <c r="B15" s="8" t="s">
        <v>1</v>
      </c>
      <c r="C15" s="9"/>
      <c r="D15" s="9"/>
      <c r="E15" s="9">
        <f t="shared" si="0"/>
        <v>0</v>
      </c>
      <c r="F15" s="9"/>
    </row>
    <row r="16" spans="1:6" ht="17.25">
      <c r="A16" s="8"/>
      <c r="B16" s="8" t="s">
        <v>2</v>
      </c>
      <c r="C16" s="9"/>
      <c r="D16" s="9"/>
      <c r="E16" s="9">
        <f t="shared" si="0"/>
        <v>0</v>
      </c>
      <c r="F16" s="9"/>
    </row>
    <row r="17" spans="1:6" ht="17.25">
      <c r="A17" s="8"/>
      <c r="B17" s="8" t="s">
        <v>10</v>
      </c>
      <c r="C17" s="9"/>
      <c r="D17" s="9"/>
      <c r="E17" s="9">
        <f t="shared" si="0"/>
        <v>0</v>
      </c>
      <c r="F17" s="9"/>
    </row>
    <row r="18" spans="1:6" ht="17.25">
      <c r="A18" s="8"/>
      <c r="B18" s="8" t="s">
        <v>14</v>
      </c>
      <c r="C18" s="9"/>
      <c r="D18" s="9"/>
      <c r="E18" s="9">
        <f t="shared" si="0"/>
        <v>0</v>
      </c>
      <c r="F18" s="9"/>
    </row>
    <row r="19" spans="1:6" ht="17.25">
      <c r="A19" s="8"/>
      <c r="B19" s="8" t="s">
        <v>15</v>
      </c>
      <c r="C19" s="9"/>
      <c r="D19" s="9"/>
      <c r="E19" s="9">
        <f t="shared" si="0"/>
        <v>0</v>
      </c>
      <c r="F19" s="9"/>
    </row>
    <row r="20" spans="1:6" ht="17.25">
      <c r="A20" s="8"/>
      <c r="B20" s="8" t="s">
        <v>9</v>
      </c>
      <c r="C20" s="9"/>
      <c r="D20" s="9"/>
      <c r="E20" s="9">
        <f t="shared" si="0"/>
        <v>0</v>
      </c>
      <c r="F20" s="9"/>
    </row>
    <row r="21" spans="1:6" ht="17.25">
      <c r="A21" s="8"/>
      <c r="B21" s="8" t="s">
        <v>12</v>
      </c>
      <c r="C21" s="9"/>
      <c r="D21" s="9"/>
      <c r="E21" s="9">
        <f t="shared" si="0"/>
        <v>0</v>
      </c>
      <c r="F21" s="9"/>
    </row>
    <row r="22" spans="1:6" ht="17.25">
      <c r="A22" s="8"/>
      <c r="B22" s="8" t="s">
        <v>16</v>
      </c>
      <c r="C22" s="9"/>
      <c r="D22" s="9"/>
      <c r="E22" s="9">
        <f t="shared" si="0"/>
        <v>0</v>
      </c>
      <c r="F22" s="9"/>
    </row>
    <row r="23" spans="1:6" ht="17.25">
      <c r="A23" s="8"/>
      <c r="B23" s="8" t="s">
        <v>4</v>
      </c>
      <c r="C23" s="9"/>
      <c r="D23" s="9"/>
      <c r="E23" s="9">
        <f t="shared" si="0"/>
        <v>0</v>
      </c>
      <c r="F23" s="9"/>
    </row>
    <row r="24" spans="1:6" ht="17.25">
      <c r="A24" s="8"/>
      <c r="B24" s="8" t="s">
        <v>3</v>
      </c>
      <c r="C24" s="9"/>
      <c r="D24" s="9"/>
      <c r="E24" s="9">
        <f t="shared" si="0"/>
        <v>0</v>
      </c>
      <c r="F24" s="9"/>
    </row>
    <row r="25" spans="1:6" ht="17.25">
      <c r="A25" s="8"/>
      <c r="B25" s="8" t="s">
        <v>8</v>
      </c>
      <c r="C25" s="9"/>
      <c r="D25" s="9"/>
      <c r="E25" s="9">
        <f t="shared" si="0"/>
        <v>0</v>
      </c>
      <c r="F25" s="9"/>
    </row>
    <row r="26" spans="1:6" ht="17.25">
      <c r="A26" s="8"/>
      <c r="B26" s="8" t="s">
        <v>7</v>
      </c>
      <c r="C26" s="9"/>
      <c r="D26" s="9"/>
      <c r="E26" s="9">
        <f t="shared" si="0"/>
        <v>0</v>
      </c>
      <c r="F26" s="9"/>
    </row>
    <row r="27" spans="1:6" ht="17.25">
      <c r="A27" s="8"/>
      <c r="B27" s="8" t="s">
        <v>11</v>
      </c>
      <c r="C27" s="9"/>
      <c r="D27" s="9"/>
      <c r="E27" s="9">
        <f t="shared" si="0"/>
        <v>0</v>
      </c>
      <c r="F27" s="9"/>
    </row>
    <row r="28" spans="1:6" ht="17.25">
      <c r="A28" s="8"/>
      <c r="B28" s="8" t="s">
        <v>0</v>
      </c>
      <c r="C28" s="9"/>
      <c r="D28" s="9"/>
      <c r="E28" s="9">
        <f t="shared" si="0"/>
        <v>0</v>
      </c>
      <c r="F28" s="9"/>
    </row>
    <row r="29" spans="1:6" ht="17.25">
      <c r="A29" s="8"/>
      <c r="B29" s="8"/>
      <c r="C29" s="9"/>
      <c r="D29" s="9"/>
      <c r="E29" s="9"/>
      <c r="F29" s="9"/>
    </row>
    <row r="30" spans="1:6" ht="17.25">
      <c r="A30" s="8"/>
      <c r="B30" s="8" t="s">
        <v>13</v>
      </c>
      <c r="C30" s="9">
        <f>SUM(C13:C28)</f>
        <v>0</v>
      </c>
      <c r="D30" s="9">
        <f>SUM(D13:D28)</f>
        <v>0</v>
      </c>
      <c r="E30" s="9">
        <f>SUM(E13:E28)</f>
        <v>0</v>
      </c>
      <c r="F30" s="9">
        <f>SUM(F13:F28)</f>
        <v>0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Opening</vt:lpstr>
      <vt:lpstr>July Purchases</vt:lpstr>
      <vt:lpstr>August Purchases</vt:lpstr>
      <vt:lpstr>September Purchases</vt:lpstr>
      <vt:lpstr>Ending</vt:lpstr>
      <vt:lpstr>Qtr 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2003-04-04T14:57:17Z</dcterms:created>
  <dcterms:modified xsi:type="dcterms:W3CDTF">2006-12-22T14:20:18Z</dcterms:modified>
</cp:coreProperties>
</file>